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2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E.2'!$A$1:$R$66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<sst xmlns="http://schemas.openxmlformats.org/spreadsheetml/2006/main" count="99" uniqueCount="69">
  <si>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</si>
  <si>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</si>
  <si>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</si>
  <si>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</si>
  <si>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</si>
  <si>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</si>
  <si>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</si>
  <si>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</si>
  <si>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</si>
  <si>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</si>
  <si>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</si>
  <si>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</si>
  <si>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</si>
  <si>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</si>
  <si>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</si>
  <si>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</si>
  <si>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</si>
  <si>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</si>
  <si>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</si>
  <si>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</si>
  <si>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</si>
  <si>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</si>
  <si>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</si>
  <si>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</si>
  <si>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</si>
  <si>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</si>
  <si>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</si>
  <si>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</si>
  <si>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</si>
  <si>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</si>
  <si>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</si>
  <si>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</si>
  <si>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</si>
  <si>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</si>
  <si>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t>10th %</t>
  </si>
  <si>
    <t>25th %</t>
  </si>
  <si>
    <t>50th %</t>
  </si>
  <si>
    <t>75th %</t>
  </si>
  <si>
    <t>90th %</t>
  </si>
  <si>
    <t>-</t>
  </si>
  <si>
    <t>Percentage Ratio, California to U.S.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</si>
  <si>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</si>
  <si>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</si>
  <si>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</si>
  <si>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</si>
  <si>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</si>
  <si>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</si>
  <si>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</si>
  <si>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</si>
  <si>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</si>
  <si>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</si>
  <si>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</si>
  <si>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</si>
  <si>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</si>
  <si>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</si>
  <si>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</si>
  <si>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</si>
  <si>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</si>
  <si>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</si>
  <si>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</si>
  <si>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</si>
  <si>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California Rank</t>
  </si>
  <si>
    <t>No. of States Ranked</t>
  </si>
  <si>
    <t>Tuition and Fees</t>
  </si>
  <si>
    <t>Non-tuition costs</t>
  </si>
  <si>
    <t>Total costs (Tuition and Non-tuition)</t>
  </si>
  <si>
    <t>NOTES:  Adjusted to approximate full-time, full-year attendance costs.</t>
  </si>
  <si>
    <r>
      <t xml:space="preserve">SOURCE:  National Center for Education Statistics, </t>
    </r>
    <r>
      <rPr>
        <i/>
        <sz val="9"/>
        <rFont val="Garamond"/>
        <family val="1"/>
      </rPr>
      <t>NPSAS:2000 Undergraduate Students 08/03/2004</t>
    </r>
    <r>
      <rPr>
        <sz val="9"/>
        <rFont val="Garamond"/>
        <family val="1"/>
      </rPr>
      <t>, Washington, D.C., Computation by DAS-T Online Version 4.0 on 11/20/2004; internal calculations.</t>
    </r>
  </si>
  <si>
    <t>Web-Only Table E.2
Student Aid and Higher Education:  Centile of Undergradutate Education Costs, by Institution State, 1999-2000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</si>
</sst>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10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sz val="8"/>
      <name val="Garamond"/>
      <family val="1"/>
    </font>
    <font>
      <i/>
      <sz val="9"/>
      <name val="Garamond"/>
      <family val="1"/>
    </font>
    <font>
      <sz val="9"/>
      <color indexed="10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3">
    <xf numFmtId="0" fontId="0" fillId="0" borderId="0" xfId="0" applyAlignment="1">
      <alignment/>
    </xf>
    <xf numFmtId="164" fontId="4" fillId="0" borderId="0" xfId="15" applyNumberFormat="1" applyFont="1" applyAlignment="1">
      <alignment/>
    </xf>
    <xf numFmtId="0" fontId="0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3" fontId="0" fillId="0" borderId="0" xfId="22" applyNumberFormat="1" applyFont="1">
      <alignment/>
      <protection/>
    </xf>
    <xf numFmtId="3" fontId="7" fillId="0" borderId="0" xfId="22" applyNumberFormat="1" applyFont="1">
      <alignment/>
      <protection/>
    </xf>
    <xf numFmtId="3" fontId="0" fillId="0" borderId="0" xfId="22" applyNumberFormat="1" applyFont="1" applyAlignment="1">
      <alignment wrapText="1"/>
      <protection/>
    </xf>
    <xf numFmtId="0" fontId="8" fillId="0" borderId="0" xfId="22" applyFont="1">
      <alignment/>
      <protection/>
    </xf>
    <xf numFmtId="3" fontId="0" fillId="0" borderId="0" xfId="22" applyNumberFormat="1" applyFont="1" applyAlignme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211" fontId="0" fillId="0" borderId="0" xfId="15" applyNumberFormat="1" applyFont="1" applyAlignment="1">
      <alignment/>
    </xf>
    <xf numFmtId="3" fontId="0" fillId="0" borderId="0" xfId="22" applyNumberFormat="1" applyFont="1" applyAlignment="1">
      <alignment vertical="center" wrapText="1"/>
      <protection/>
    </xf>
    <xf numFmtId="167" fontId="4" fillId="0" borderId="0" xfId="21" applyNumberFormat="1" applyFont="1" applyAlignment="1">
      <alignment vertical="center"/>
      <protection/>
    </xf>
    <xf numFmtId="3" fontId="0" fillId="0" borderId="0" xfId="22" applyNumberFormat="1" applyFont="1" applyAlignment="1">
      <alignment vertic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left" wrapText="1"/>
      <protection/>
    </xf>
    <xf numFmtId="0" fontId="0" fillId="0" borderId="0" xfId="22" applyFont="1" applyAlignment="1">
      <alignment horizont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sTable" xfId="21"/>
    <cellStyle name="Normal_dasTable-cost centiles by state" xfId="22"/>
    <cellStyle name="Percent" xfId="23"/>
    <cellStyle name="Style 22" xfId="24"/>
    <cellStyle name="Style 23" xfId="25"/>
    <cellStyle name="Style 24" xfId="26"/>
    <cellStyle name="Style 25" xfId="27"/>
    <cellStyle name="Style 5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75" zoomScaleNormal="75" workbookViewId="0" topLeftCell="A1">
      <selection activeCell="A1" sqref="A1:R1"/>
    </sheetView>
  </sheetViews>
  <sheetFormatPr defaultColWidth="10.66015625" defaultRowHeight="12"/>
  <cols>
    <col min="1" max="1" width="18" style="3" customWidth="1"/>
    <col min="2" max="6" width="6.66015625" style="3" customWidth="1"/>
    <col min="7" max="7" width="2.5" style="3" customWidth="1"/>
    <col min="8" max="12" width="6.66015625" style="3" customWidth="1"/>
    <col min="13" max="13" width="2.5" style="3" customWidth="1"/>
    <col min="14" max="15" width="6.66015625" style="3" customWidth="1"/>
    <col min="16" max="16" width="7.5" style="3" bestFit="1" customWidth="1"/>
    <col min="17" max="18" width="7.33203125" style="3" customWidth="1"/>
    <col min="19" max="16384" width="10.66015625" style="3" customWidth="1"/>
  </cols>
  <sheetData>
    <row r="1" spans="1:18" ht="12.75" customHeight="1">
      <c r="A1" s="18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ht="5.25" customHeight="1">
      <c r="A2" s="7"/>
    </row>
    <row r="3" spans="2:18" ht="12">
      <c r="B3" s="22" t="s">
        <v>63</v>
      </c>
      <c r="C3" s="22"/>
      <c r="D3" s="22"/>
      <c r="E3" s="22"/>
      <c r="F3" s="22"/>
      <c r="H3" s="22" t="s">
        <v>64</v>
      </c>
      <c r="I3" s="22"/>
      <c r="J3" s="22"/>
      <c r="K3" s="22"/>
      <c r="L3" s="22"/>
      <c r="N3" s="22" t="s">
        <v>65</v>
      </c>
      <c r="O3" s="22"/>
      <c r="P3" s="22"/>
      <c r="Q3" s="22"/>
      <c r="R3" s="22"/>
    </row>
    <row r="4" spans="2:18" s="2" customFormat="1" ht="12">
      <c r="B4" s="2" t="s">
        <v>34</v>
      </c>
      <c r="C4" s="2" t="s">
        <v>35</v>
      </c>
      <c r="D4" s="2" t="s">
        <v>36</v>
      </c>
      <c r="E4" s="2" t="s">
        <v>37</v>
      </c>
      <c r="F4" s="16" t="s">
        <v>38</v>
      </c>
      <c r="G4" s="16"/>
      <c r="H4" s="16" t="s">
        <v>34</v>
      </c>
      <c r="I4" s="16" t="s">
        <v>35</v>
      </c>
      <c r="J4" s="16" t="s">
        <v>36</v>
      </c>
      <c r="K4" s="16" t="s">
        <v>37</v>
      </c>
      <c r="L4" s="16" t="s">
        <v>38</v>
      </c>
      <c r="M4" s="16"/>
      <c r="N4" s="16" t="s">
        <v>34</v>
      </c>
      <c r="O4" s="16" t="s">
        <v>35</v>
      </c>
      <c r="P4" s="16" t="s">
        <v>36</v>
      </c>
      <c r="Q4" s="16" t="s">
        <v>37</v>
      </c>
      <c r="R4" s="16" t="s">
        <v>38</v>
      </c>
    </row>
    <row r="5" spans="6:18" s="2" customFormat="1" ht="12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" customFormat="1" ht="12">
      <c r="A6" s="9" t="s">
        <v>4</v>
      </c>
      <c r="B6" s="4">
        <f>B16</f>
        <v>51</v>
      </c>
      <c r="C6" s="4">
        <f aca="true" t="shared" si="0" ref="C6:R6">C16</f>
        <v>105</v>
      </c>
      <c r="D6" s="4">
        <f t="shared" si="0"/>
        <v>256</v>
      </c>
      <c r="E6" s="4">
        <f t="shared" si="0"/>
        <v>1863</v>
      </c>
      <c r="F6" s="4">
        <f t="shared" si="0"/>
        <v>7449</v>
      </c>
      <c r="G6" s="4"/>
      <c r="H6" s="4">
        <f t="shared" si="0"/>
        <v>5493</v>
      </c>
      <c r="I6" s="4">
        <f t="shared" si="0"/>
        <v>6636</v>
      </c>
      <c r="J6" s="4">
        <f t="shared" si="0"/>
        <v>9355</v>
      </c>
      <c r="K6" s="4">
        <f t="shared" si="0"/>
        <v>10388</v>
      </c>
      <c r="L6" s="4">
        <f t="shared" si="0"/>
        <v>11133</v>
      </c>
      <c r="M6" s="4"/>
      <c r="N6" s="4">
        <f t="shared" si="0"/>
        <v>5544</v>
      </c>
      <c r="O6" s="4">
        <f t="shared" si="0"/>
        <v>6741</v>
      </c>
      <c r="P6" s="4">
        <f t="shared" si="0"/>
        <v>9611</v>
      </c>
      <c r="Q6" s="4">
        <f t="shared" si="0"/>
        <v>12251</v>
      </c>
      <c r="R6" s="4">
        <f t="shared" si="0"/>
        <v>18582</v>
      </c>
    </row>
    <row r="7" spans="1:18" s="4" customFormat="1" ht="12">
      <c r="A7" s="4" t="s">
        <v>32</v>
      </c>
      <c r="B7" s="4">
        <v>168</v>
      </c>
      <c r="C7" s="4">
        <v>486</v>
      </c>
      <c r="D7" s="4">
        <v>1539</v>
      </c>
      <c r="E7" s="4">
        <v>3751</v>
      </c>
      <c r="F7" s="4">
        <v>9579</v>
      </c>
      <c r="H7" s="4">
        <v>5533</v>
      </c>
      <c r="I7" s="4">
        <v>6525</v>
      </c>
      <c r="J7" s="4">
        <v>7945</v>
      </c>
      <c r="K7" s="4">
        <v>9462</v>
      </c>
      <c r="L7" s="4">
        <v>10923</v>
      </c>
      <c r="N7" s="4">
        <f>H7+B8</f>
        <v>5563.357142857143</v>
      </c>
      <c r="O7" s="4">
        <f>I7+C7</f>
        <v>7011</v>
      </c>
      <c r="P7" s="4">
        <f>J7+D7</f>
        <v>9484</v>
      </c>
      <c r="Q7" s="4">
        <f>K7+E7</f>
        <v>13213</v>
      </c>
      <c r="R7" s="4">
        <f>L7+F7</f>
        <v>20502</v>
      </c>
    </row>
    <row r="8" spans="1:18" s="15" customFormat="1" ht="24" customHeight="1">
      <c r="A8" s="13" t="s">
        <v>40</v>
      </c>
      <c r="B8" s="14">
        <f>B6*100/B7</f>
        <v>30.357142857142858</v>
      </c>
      <c r="C8" s="14">
        <f aca="true" t="shared" si="1" ref="C8:R8">C6*100/C7</f>
        <v>21.604938271604937</v>
      </c>
      <c r="D8" s="14">
        <f t="shared" si="1"/>
        <v>16.63417803768681</v>
      </c>
      <c r="E8" s="14">
        <f t="shared" si="1"/>
        <v>49.66675553185817</v>
      </c>
      <c r="F8" s="14">
        <f t="shared" si="1"/>
        <v>77.76385844033824</v>
      </c>
      <c r="G8" s="14"/>
      <c r="H8" s="14">
        <f t="shared" si="1"/>
        <v>99.27706488342672</v>
      </c>
      <c r="I8" s="14">
        <f t="shared" si="1"/>
        <v>101.70114942528735</v>
      </c>
      <c r="J8" s="14">
        <f t="shared" si="1"/>
        <v>117.74701069855254</v>
      </c>
      <c r="K8" s="14">
        <f t="shared" si="1"/>
        <v>109.7865144789685</v>
      </c>
      <c r="L8" s="14">
        <f t="shared" si="1"/>
        <v>101.92254875034331</v>
      </c>
      <c r="M8" s="14"/>
      <c r="N8" s="14">
        <f t="shared" si="1"/>
        <v>99.65206003569273</v>
      </c>
      <c r="O8" s="14">
        <f t="shared" si="1"/>
        <v>96.14890885750962</v>
      </c>
      <c r="P8" s="14">
        <f t="shared" si="1"/>
        <v>101.33909742724589</v>
      </c>
      <c r="Q8" s="14">
        <f t="shared" si="1"/>
        <v>92.71929160675093</v>
      </c>
      <c r="R8" s="14">
        <f t="shared" si="1"/>
        <v>90.63505999414691</v>
      </c>
    </row>
    <row r="9" spans="1:18" s="4" customFormat="1" ht="12.75">
      <c r="A9" s="4" t="s">
        <v>61</v>
      </c>
      <c r="B9" s="1">
        <f>RANK(B16,B12:B63)</f>
        <v>52</v>
      </c>
      <c r="C9" s="1">
        <f aca="true" t="shared" si="2" ref="C9:R9">RANK(C16,C12:C63)</f>
        <v>52</v>
      </c>
      <c r="D9" s="1">
        <f t="shared" si="2"/>
        <v>52</v>
      </c>
      <c r="E9" s="1">
        <f t="shared" si="2"/>
        <v>49</v>
      </c>
      <c r="F9" s="1">
        <f t="shared" si="2"/>
        <v>31</v>
      </c>
      <c r="G9" s="1"/>
      <c r="H9" s="1">
        <f t="shared" si="2"/>
        <v>33</v>
      </c>
      <c r="I9" s="1">
        <f t="shared" si="2"/>
        <v>26</v>
      </c>
      <c r="J9" s="1">
        <f t="shared" si="2"/>
        <v>3</v>
      </c>
      <c r="K9" s="1">
        <f t="shared" si="2"/>
        <v>3</v>
      </c>
      <c r="L9" s="1">
        <f t="shared" si="2"/>
        <v>17</v>
      </c>
      <c r="M9" s="1"/>
      <c r="N9" s="1">
        <f t="shared" si="2"/>
        <v>40</v>
      </c>
      <c r="O9" s="1">
        <f t="shared" si="2"/>
        <v>40</v>
      </c>
      <c r="P9" s="1">
        <f t="shared" si="2"/>
        <v>26</v>
      </c>
      <c r="Q9" s="1">
        <f t="shared" si="2"/>
        <v>31</v>
      </c>
      <c r="R9" s="1">
        <f t="shared" si="2"/>
        <v>27</v>
      </c>
    </row>
    <row r="10" spans="1:28" s="10" customFormat="1" ht="12">
      <c r="A10" s="11" t="s">
        <v>62</v>
      </c>
      <c r="B10" s="12">
        <f aca="true" t="shared" si="3" ref="B10:O10">COUNT(B12:B63)</f>
        <v>52</v>
      </c>
      <c r="C10" s="12">
        <f t="shared" si="3"/>
        <v>52</v>
      </c>
      <c r="D10" s="12">
        <f>COUNT(D12:D63)</f>
        <v>52</v>
      </c>
      <c r="E10" s="12">
        <f>COUNT(E12:E63)</f>
        <v>52</v>
      </c>
      <c r="F10" s="12">
        <f>COUNT(F12:F63)</f>
        <v>52</v>
      </c>
      <c r="G10" s="12"/>
      <c r="H10" s="12">
        <f>COUNT(H12:H63)</f>
        <v>50</v>
      </c>
      <c r="I10" s="12">
        <f>COUNT(I12:I63)</f>
        <v>50</v>
      </c>
      <c r="J10" s="12">
        <f t="shared" si="3"/>
        <v>50</v>
      </c>
      <c r="K10" s="12">
        <f t="shared" si="3"/>
        <v>50</v>
      </c>
      <c r="L10" s="12">
        <f t="shared" si="3"/>
        <v>50</v>
      </c>
      <c r="M10" s="12"/>
      <c r="N10" s="12">
        <f t="shared" si="3"/>
        <v>50</v>
      </c>
      <c r="O10" s="12">
        <f t="shared" si="3"/>
        <v>50</v>
      </c>
      <c r="P10" s="12">
        <f>COUNT(P12:P63)</f>
        <v>50</v>
      </c>
      <c r="Q10" s="12">
        <f>COUNT(Q12:Q63)</f>
        <v>50</v>
      </c>
      <c r="R10" s="12">
        <f>COUNT(R12:R63)</f>
        <v>50</v>
      </c>
      <c r="S10" s="12"/>
      <c r="T10" s="12"/>
      <c r="U10" s="12"/>
      <c r="V10" s="12"/>
      <c r="W10" s="12"/>
      <c r="X10" s="12"/>
      <c r="AA10" s="12"/>
      <c r="AB10" s="12"/>
    </row>
    <row r="11" s="4" customFormat="1" ht="12"/>
    <row r="12" spans="1:18" s="4" customFormat="1" ht="12">
      <c r="A12" s="4" t="s">
        <v>0</v>
      </c>
      <c r="B12" s="4">
        <v>312</v>
      </c>
      <c r="C12" s="4">
        <v>668</v>
      </c>
      <c r="D12" s="4">
        <v>1645</v>
      </c>
      <c r="E12" s="4">
        <v>3058</v>
      </c>
      <c r="F12" s="4">
        <v>7710</v>
      </c>
      <c r="H12" s="4">
        <v>5343</v>
      </c>
      <c r="I12" s="4">
        <v>6105</v>
      </c>
      <c r="J12" s="4">
        <v>7536</v>
      </c>
      <c r="K12" s="4">
        <v>8917</v>
      </c>
      <c r="L12" s="4">
        <v>9925</v>
      </c>
      <c r="N12" s="4">
        <f>H12+B12</f>
        <v>5655</v>
      </c>
      <c r="O12" s="4">
        <f>I12+C12</f>
        <v>6773</v>
      </c>
      <c r="P12" s="4">
        <f>J12+D12</f>
        <v>9181</v>
      </c>
      <c r="Q12" s="4">
        <f>K12+E12</f>
        <v>11975</v>
      </c>
      <c r="R12" s="4">
        <f>L12+F12</f>
        <v>17635</v>
      </c>
    </row>
    <row r="13" spans="1:18" s="4" customFormat="1" ht="12">
      <c r="A13" s="4" t="s">
        <v>1</v>
      </c>
      <c r="B13" s="4">
        <v>235</v>
      </c>
      <c r="C13" s="4">
        <v>522</v>
      </c>
      <c r="D13" s="4">
        <v>1465</v>
      </c>
      <c r="E13" s="4">
        <v>2484</v>
      </c>
      <c r="F13" s="4">
        <v>3257</v>
      </c>
      <c r="H13" s="4" t="s">
        <v>39</v>
      </c>
      <c r="I13" s="4" t="s">
        <v>39</v>
      </c>
      <c r="J13" s="4" t="s">
        <v>39</v>
      </c>
      <c r="K13" s="4" t="s">
        <v>39</v>
      </c>
      <c r="L13" s="4" t="s">
        <v>39</v>
      </c>
      <c r="M13" s="8"/>
      <c r="N13" s="8" t="s">
        <v>39</v>
      </c>
      <c r="O13" s="8" t="s">
        <v>39</v>
      </c>
      <c r="P13" s="8" t="s">
        <v>39</v>
      </c>
      <c r="Q13" s="8" t="s">
        <v>39</v>
      </c>
      <c r="R13" s="8" t="s">
        <v>39</v>
      </c>
    </row>
    <row r="14" spans="1:18" s="4" customFormat="1" ht="12">
      <c r="A14" s="4" t="s">
        <v>2</v>
      </c>
      <c r="B14" s="4">
        <v>123</v>
      </c>
      <c r="C14" s="4">
        <v>216</v>
      </c>
      <c r="D14" s="4">
        <v>572</v>
      </c>
      <c r="E14" s="4">
        <v>2178</v>
      </c>
      <c r="F14" s="4">
        <v>5236</v>
      </c>
      <c r="H14" s="4">
        <v>6420</v>
      </c>
      <c r="I14" s="4">
        <v>8056</v>
      </c>
      <c r="J14" s="4">
        <v>8996</v>
      </c>
      <c r="K14" s="4">
        <v>10269</v>
      </c>
      <c r="L14" s="4">
        <v>11172</v>
      </c>
      <c r="N14" s="4">
        <f aca="true" t="shared" si="4" ref="N14:N30">H14+B14</f>
        <v>6543</v>
      </c>
      <c r="O14" s="4">
        <f aca="true" t="shared" si="5" ref="O14:O30">I14+C14</f>
        <v>8272</v>
      </c>
      <c r="P14" s="4">
        <f aca="true" t="shared" si="6" ref="P14:P30">J14+D14</f>
        <v>9568</v>
      </c>
      <c r="Q14" s="4">
        <f aca="true" t="shared" si="7" ref="Q14:Q30">K14+E14</f>
        <v>12447</v>
      </c>
      <c r="R14" s="4">
        <f aca="true" t="shared" si="8" ref="R14:R30">L14+F14</f>
        <v>16408</v>
      </c>
    </row>
    <row r="15" spans="1:18" s="4" customFormat="1" ht="12">
      <c r="A15" s="4" t="s">
        <v>3</v>
      </c>
      <c r="B15" s="4">
        <v>211</v>
      </c>
      <c r="C15" s="4">
        <v>504</v>
      </c>
      <c r="D15" s="4">
        <v>1290</v>
      </c>
      <c r="E15" s="4">
        <v>3171</v>
      </c>
      <c r="F15" s="4">
        <v>7697</v>
      </c>
      <c r="H15" s="4">
        <v>5823</v>
      </c>
      <c r="I15" s="4">
        <v>6544</v>
      </c>
      <c r="J15" s="4">
        <v>7418</v>
      </c>
      <c r="K15" s="4">
        <v>8657</v>
      </c>
      <c r="L15" s="4">
        <v>9902</v>
      </c>
      <c r="N15" s="4">
        <f t="shared" si="4"/>
        <v>6034</v>
      </c>
      <c r="O15" s="4">
        <f t="shared" si="5"/>
        <v>7048</v>
      </c>
      <c r="P15" s="4">
        <f t="shared" si="6"/>
        <v>8708</v>
      </c>
      <c r="Q15" s="4">
        <f t="shared" si="7"/>
        <v>11828</v>
      </c>
      <c r="R15" s="4">
        <f t="shared" si="8"/>
        <v>17599</v>
      </c>
    </row>
    <row r="16" spans="1:25" s="5" customFormat="1" ht="12">
      <c r="A16" s="4" t="s">
        <v>4</v>
      </c>
      <c r="B16" s="4">
        <v>51</v>
      </c>
      <c r="C16" s="4">
        <v>105</v>
      </c>
      <c r="D16" s="4">
        <v>256</v>
      </c>
      <c r="E16" s="4">
        <v>1863</v>
      </c>
      <c r="F16" s="4">
        <v>7449</v>
      </c>
      <c r="G16" s="4"/>
      <c r="H16" s="4">
        <v>5493</v>
      </c>
      <c r="I16" s="4">
        <v>6636</v>
      </c>
      <c r="J16" s="4">
        <v>9355</v>
      </c>
      <c r="K16" s="4">
        <v>10388</v>
      </c>
      <c r="L16" s="4">
        <v>11133</v>
      </c>
      <c r="M16" s="4"/>
      <c r="N16" s="4">
        <f t="shared" si="4"/>
        <v>5544</v>
      </c>
      <c r="O16" s="4">
        <f t="shared" si="5"/>
        <v>6741</v>
      </c>
      <c r="P16" s="4">
        <f t="shared" si="6"/>
        <v>9611</v>
      </c>
      <c r="Q16" s="4">
        <f t="shared" si="7"/>
        <v>12251</v>
      </c>
      <c r="R16" s="4">
        <f t="shared" si="8"/>
        <v>18582</v>
      </c>
      <c r="S16" s="4"/>
      <c r="T16" s="4"/>
      <c r="U16" s="4"/>
      <c r="V16" s="4"/>
      <c r="W16" s="4"/>
      <c r="X16" s="4"/>
      <c r="Y16" s="4"/>
    </row>
    <row r="17" spans="1:18" s="4" customFormat="1" ht="12">
      <c r="A17" s="4" t="s">
        <v>5</v>
      </c>
      <c r="B17" s="4">
        <v>257</v>
      </c>
      <c r="C17" s="4">
        <v>781</v>
      </c>
      <c r="D17" s="4">
        <v>1541</v>
      </c>
      <c r="E17" s="4">
        <v>2985</v>
      </c>
      <c r="F17" s="4">
        <v>4800</v>
      </c>
      <c r="H17" s="4">
        <v>7083</v>
      </c>
      <c r="I17" s="4">
        <v>8552</v>
      </c>
      <c r="J17" s="4">
        <v>9450</v>
      </c>
      <c r="K17" s="4">
        <v>10747</v>
      </c>
      <c r="L17" s="4">
        <v>12305</v>
      </c>
      <c r="N17" s="4">
        <f t="shared" si="4"/>
        <v>7340</v>
      </c>
      <c r="O17" s="4">
        <f t="shared" si="5"/>
        <v>9333</v>
      </c>
      <c r="P17" s="4">
        <f t="shared" si="6"/>
        <v>10991</v>
      </c>
      <c r="Q17" s="4">
        <f t="shared" si="7"/>
        <v>13732</v>
      </c>
      <c r="R17" s="4">
        <f t="shared" si="8"/>
        <v>17105</v>
      </c>
    </row>
    <row r="18" spans="1:18" s="4" customFormat="1" ht="12">
      <c r="A18" s="4" t="s">
        <v>6</v>
      </c>
      <c r="B18" s="4">
        <v>252</v>
      </c>
      <c r="C18" s="4">
        <v>523</v>
      </c>
      <c r="D18" s="4">
        <v>1189</v>
      </c>
      <c r="E18" s="4">
        <v>4350</v>
      </c>
      <c r="F18" s="4">
        <v>11480</v>
      </c>
      <c r="H18" s="4">
        <v>5553</v>
      </c>
      <c r="I18" s="4">
        <v>6977</v>
      </c>
      <c r="J18" s="4">
        <v>8841</v>
      </c>
      <c r="K18" s="4">
        <v>9864</v>
      </c>
      <c r="L18" s="4">
        <v>10954</v>
      </c>
      <c r="N18" s="4">
        <f t="shared" si="4"/>
        <v>5805</v>
      </c>
      <c r="O18" s="4">
        <f t="shared" si="5"/>
        <v>7500</v>
      </c>
      <c r="P18" s="4">
        <f t="shared" si="6"/>
        <v>10030</v>
      </c>
      <c r="Q18" s="4">
        <f t="shared" si="7"/>
        <v>14214</v>
      </c>
      <c r="R18" s="4">
        <f t="shared" si="8"/>
        <v>22434</v>
      </c>
    </row>
    <row r="19" spans="1:18" s="4" customFormat="1" ht="12">
      <c r="A19" s="4" t="s">
        <v>7</v>
      </c>
      <c r="B19" s="4">
        <v>310</v>
      </c>
      <c r="C19" s="4">
        <v>753</v>
      </c>
      <c r="D19" s="4">
        <v>1211</v>
      </c>
      <c r="E19" s="4">
        <v>11513</v>
      </c>
      <c r="F19" s="4">
        <v>13327</v>
      </c>
      <c r="H19" s="4">
        <v>5144</v>
      </c>
      <c r="I19" s="4">
        <v>5662</v>
      </c>
      <c r="J19" s="4">
        <v>7273</v>
      </c>
      <c r="K19" s="4">
        <v>8802</v>
      </c>
      <c r="L19" s="4">
        <v>8966</v>
      </c>
      <c r="N19" s="4">
        <f t="shared" si="4"/>
        <v>5454</v>
      </c>
      <c r="O19" s="4">
        <f t="shared" si="5"/>
        <v>6415</v>
      </c>
      <c r="P19" s="4">
        <f t="shared" si="6"/>
        <v>8484</v>
      </c>
      <c r="Q19" s="4">
        <f t="shared" si="7"/>
        <v>20315</v>
      </c>
      <c r="R19" s="4">
        <f t="shared" si="8"/>
        <v>22293</v>
      </c>
    </row>
    <row r="20" spans="1:18" s="4" customFormat="1" ht="12">
      <c r="A20" s="6" t="s">
        <v>8</v>
      </c>
      <c r="B20" s="4">
        <v>518</v>
      </c>
      <c r="C20" s="4">
        <v>1035</v>
      </c>
      <c r="D20" s="4">
        <v>11318</v>
      </c>
      <c r="E20" s="4">
        <v>21005</v>
      </c>
      <c r="F20" s="4">
        <v>23614</v>
      </c>
      <c r="H20" s="4">
        <v>7733</v>
      </c>
      <c r="I20" s="4">
        <v>8829</v>
      </c>
      <c r="J20" s="4">
        <v>9696</v>
      </c>
      <c r="K20" s="4">
        <v>13043</v>
      </c>
      <c r="L20" s="4">
        <v>13675</v>
      </c>
      <c r="N20" s="4">
        <f t="shared" si="4"/>
        <v>8251</v>
      </c>
      <c r="O20" s="4">
        <f t="shared" si="5"/>
        <v>9864</v>
      </c>
      <c r="P20" s="4">
        <f t="shared" si="6"/>
        <v>21014</v>
      </c>
      <c r="Q20" s="4">
        <f t="shared" si="7"/>
        <v>34048</v>
      </c>
      <c r="R20" s="4">
        <f t="shared" si="8"/>
        <v>37289</v>
      </c>
    </row>
    <row r="21" spans="1:18" s="4" customFormat="1" ht="12">
      <c r="A21" s="4" t="s">
        <v>9</v>
      </c>
      <c r="B21" s="4">
        <v>288</v>
      </c>
      <c r="C21" s="4">
        <v>480</v>
      </c>
      <c r="D21" s="4">
        <v>1102</v>
      </c>
      <c r="E21" s="4">
        <v>2321</v>
      </c>
      <c r="F21" s="4">
        <v>5413</v>
      </c>
      <c r="H21" s="4">
        <v>5882</v>
      </c>
      <c r="I21" s="4">
        <v>6754</v>
      </c>
      <c r="J21" s="4">
        <v>8359</v>
      </c>
      <c r="K21" s="4">
        <v>10224</v>
      </c>
      <c r="L21" s="4">
        <v>12133</v>
      </c>
      <c r="N21" s="4">
        <f t="shared" si="4"/>
        <v>6170</v>
      </c>
      <c r="O21" s="4">
        <f t="shared" si="5"/>
        <v>7234</v>
      </c>
      <c r="P21" s="4">
        <f t="shared" si="6"/>
        <v>9461</v>
      </c>
      <c r="Q21" s="4">
        <f t="shared" si="7"/>
        <v>12545</v>
      </c>
      <c r="R21" s="4">
        <f t="shared" si="8"/>
        <v>17546</v>
      </c>
    </row>
    <row r="22" spans="1:18" s="4" customFormat="1" ht="12">
      <c r="A22" s="4" t="s">
        <v>10</v>
      </c>
      <c r="B22" s="4">
        <v>303</v>
      </c>
      <c r="C22" s="4">
        <v>635</v>
      </c>
      <c r="D22" s="4">
        <v>1440</v>
      </c>
      <c r="E22" s="4">
        <v>2254</v>
      </c>
      <c r="F22" s="4">
        <v>4071</v>
      </c>
      <c r="H22" s="4">
        <v>5175</v>
      </c>
      <c r="I22" s="4">
        <v>5790</v>
      </c>
      <c r="J22" s="4">
        <v>7397</v>
      </c>
      <c r="K22" s="4">
        <v>9273</v>
      </c>
      <c r="L22" s="4">
        <v>10699</v>
      </c>
      <c r="N22" s="4">
        <f t="shared" si="4"/>
        <v>5478</v>
      </c>
      <c r="O22" s="4">
        <f t="shared" si="5"/>
        <v>6425</v>
      </c>
      <c r="P22" s="4">
        <f t="shared" si="6"/>
        <v>8837</v>
      </c>
      <c r="Q22" s="4">
        <f t="shared" si="7"/>
        <v>11527</v>
      </c>
      <c r="R22" s="4">
        <f t="shared" si="8"/>
        <v>14770</v>
      </c>
    </row>
    <row r="23" spans="1:18" s="4" customFormat="1" ht="12">
      <c r="A23" s="4" t="s">
        <v>41</v>
      </c>
      <c r="B23" s="4">
        <v>465</v>
      </c>
      <c r="C23" s="4">
        <v>1165</v>
      </c>
      <c r="D23" s="4">
        <v>2073</v>
      </c>
      <c r="E23" s="4">
        <v>4036</v>
      </c>
      <c r="F23" s="4">
        <v>8866</v>
      </c>
      <c r="H23" s="4">
        <v>4657</v>
      </c>
      <c r="I23" s="4">
        <v>7604</v>
      </c>
      <c r="J23" s="4">
        <v>9242</v>
      </c>
      <c r="K23" s="4">
        <v>10247</v>
      </c>
      <c r="L23" s="4">
        <v>10782</v>
      </c>
      <c r="N23" s="4">
        <f t="shared" si="4"/>
        <v>5122</v>
      </c>
      <c r="O23" s="4">
        <f t="shared" si="5"/>
        <v>8769</v>
      </c>
      <c r="P23" s="4">
        <f t="shared" si="6"/>
        <v>11315</v>
      </c>
      <c r="Q23" s="4">
        <f t="shared" si="7"/>
        <v>14283</v>
      </c>
      <c r="R23" s="4">
        <f t="shared" si="8"/>
        <v>19648</v>
      </c>
    </row>
    <row r="24" spans="1:18" s="4" customFormat="1" ht="12">
      <c r="A24" s="4" t="s">
        <v>42</v>
      </c>
      <c r="B24" s="4">
        <v>634</v>
      </c>
      <c r="C24" s="4">
        <v>1050</v>
      </c>
      <c r="D24" s="4">
        <v>1412</v>
      </c>
      <c r="E24" s="4">
        <v>2298</v>
      </c>
      <c r="F24" s="4">
        <v>2824</v>
      </c>
      <c r="H24" s="4">
        <v>6006</v>
      </c>
      <c r="I24" s="4">
        <v>6717</v>
      </c>
      <c r="J24" s="4">
        <v>6942</v>
      </c>
      <c r="K24" s="4">
        <v>7248</v>
      </c>
      <c r="L24" s="4">
        <v>9375</v>
      </c>
      <c r="N24" s="4">
        <f t="shared" si="4"/>
        <v>6640</v>
      </c>
      <c r="O24" s="4">
        <f t="shared" si="5"/>
        <v>7767</v>
      </c>
      <c r="P24" s="4">
        <f t="shared" si="6"/>
        <v>8354</v>
      </c>
      <c r="Q24" s="4">
        <f t="shared" si="7"/>
        <v>9546</v>
      </c>
      <c r="R24" s="4">
        <f t="shared" si="8"/>
        <v>12199</v>
      </c>
    </row>
    <row r="25" spans="1:18" s="4" customFormat="1" ht="12">
      <c r="A25" s="4" t="s">
        <v>43</v>
      </c>
      <c r="B25" s="4">
        <v>161</v>
      </c>
      <c r="C25" s="4">
        <v>380</v>
      </c>
      <c r="D25" s="4">
        <v>1128</v>
      </c>
      <c r="E25" s="4">
        <v>4050</v>
      </c>
      <c r="F25" s="4">
        <v>9023</v>
      </c>
      <c r="H25" s="4">
        <v>5464</v>
      </c>
      <c r="I25" s="4">
        <v>6407</v>
      </c>
      <c r="J25" s="4">
        <v>7596</v>
      </c>
      <c r="K25" s="4">
        <v>9036</v>
      </c>
      <c r="L25" s="4">
        <v>10846</v>
      </c>
      <c r="N25" s="4">
        <f t="shared" si="4"/>
        <v>5625</v>
      </c>
      <c r="O25" s="4">
        <f t="shared" si="5"/>
        <v>6787</v>
      </c>
      <c r="P25" s="4">
        <f t="shared" si="6"/>
        <v>8724</v>
      </c>
      <c r="Q25" s="4">
        <f t="shared" si="7"/>
        <v>13086</v>
      </c>
      <c r="R25" s="4">
        <f t="shared" si="8"/>
        <v>19869</v>
      </c>
    </row>
    <row r="26" spans="1:18" s="4" customFormat="1" ht="12">
      <c r="A26" s="4" t="s">
        <v>44</v>
      </c>
      <c r="B26" s="4">
        <v>541</v>
      </c>
      <c r="C26" s="4">
        <v>1255</v>
      </c>
      <c r="D26" s="4">
        <v>2860</v>
      </c>
      <c r="E26" s="4">
        <v>4124</v>
      </c>
      <c r="F26" s="4">
        <v>13930</v>
      </c>
      <c r="H26" s="4">
        <v>5980</v>
      </c>
      <c r="I26" s="4">
        <v>6847</v>
      </c>
      <c r="J26" s="4">
        <v>7685</v>
      </c>
      <c r="K26" s="4">
        <v>8612</v>
      </c>
      <c r="L26" s="4">
        <v>11063</v>
      </c>
      <c r="N26" s="4">
        <f t="shared" si="4"/>
        <v>6521</v>
      </c>
      <c r="O26" s="4">
        <f t="shared" si="5"/>
        <v>8102</v>
      </c>
      <c r="P26" s="4">
        <f t="shared" si="6"/>
        <v>10545</v>
      </c>
      <c r="Q26" s="4">
        <f t="shared" si="7"/>
        <v>12736</v>
      </c>
      <c r="R26" s="4">
        <f t="shared" si="8"/>
        <v>24993</v>
      </c>
    </row>
    <row r="27" spans="1:18" s="4" customFormat="1" ht="12">
      <c r="A27" s="4" t="s">
        <v>45</v>
      </c>
      <c r="B27" s="4">
        <v>1125</v>
      </c>
      <c r="C27" s="4">
        <v>2431</v>
      </c>
      <c r="D27" s="4">
        <v>3037</v>
      </c>
      <c r="E27" s="4">
        <v>9844</v>
      </c>
      <c r="F27" s="4">
        <v>13530</v>
      </c>
      <c r="H27" s="4">
        <v>5889</v>
      </c>
      <c r="I27" s="4">
        <v>7175</v>
      </c>
      <c r="J27" s="4">
        <v>7750</v>
      </c>
      <c r="K27" s="4">
        <v>8823</v>
      </c>
      <c r="L27" s="4">
        <v>10525</v>
      </c>
      <c r="N27" s="4">
        <f t="shared" si="4"/>
        <v>7014</v>
      </c>
      <c r="O27" s="4">
        <f t="shared" si="5"/>
        <v>9606</v>
      </c>
      <c r="P27" s="4">
        <f t="shared" si="6"/>
        <v>10787</v>
      </c>
      <c r="Q27" s="4">
        <f t="shared" si="7"/>
        <v>18667</v>
      </c>
      <c r="R27" s="4">
        <f t="shared" si="8"/>
        <v>24055</v>
      </c>
    </row>
    <row r="28" spans="1:18" s="4" customFormat="1" ht="12">
      <c r="A28" s="4" t="s">
        <v>46</v>
      </c>
      <c r="B28" s="4">
        <v>156</v>
      </c>
      <c r="C28" s="4">
        <v>418</v>
      </c>
      <c r="D28" s="4">
        <v>1686</v>
      </c>
      <c r="E28" s="4">
        <v>3444</v>
      </c>
      <c r="F28" s="4">
        <v>7872</v>
      </c>
      <c r="H28" s="4">
        <v>6006</v>
      </c>
      <c r="I28" s="4">
        <v>6685</v>
      </c>
      <c r="J28" s="4">
        <v>7675</v>
      </c>
      <c r="K28" s="4">
        <v>9328</v>
      </c>
      <c r="L28" s="4">
        <v>12347</v>
      </c>
      <c r="N28" s="4">
        <f t="shared" si="4"/>
        <v>6162</v>
      </c>
      <c r="O28" s="4">
        <f t="shared" si="5"/>
        <v>7103</v>
      </c>
      <c r="P28" s="4">
        <f t="shared" si="6"/>
        <v>9361</v>
      </c>
      <c r="Q28" s="4">
        <f t="shared" si="7"/>
        <v>12772</v>
      </c>
      <c r="R28" s="4">
        <f t="shared" si="8"/>
        <v>20219</v>
      </c>
    </row>
    <row r="29" spans="1:18" s="4" customFormat="1" ht="12">
      <c r="A29" s="4" t="s">
        <v>47</v>
      </c>
      <c r="B29" s="4">
        <v>590</v>
      </c>
      <c r="C29" s="4">
        <v>1195</v>
      </c>
      <c r="D29" s="4">
        <v>2502</v>
      </c>
      <c r="E29" s="4">
        <v>5295</v>
      </c>
      <c r="F29" s="4">
        <v>9300</v>
      </c>
      <c r="H29" s="4">
        <v>5200</v>
      </c>
      <c r="I29" s="4">
        <v>6125</v>
      </c>
      <c r="J29" s="4">
        <v>7072</v>
      </c>
      <c r="K29" s="4">
        <v>8233</v>
      </c>
      <c r="L29" s="4">
        <v>10026</v>
      </c>
      <c r="N29" s="4">
        <f t="shared" si="4"/>
        <v>5790</v>
      </c>
      <c r="O29" s="4">
        <f t="shared" si="5"/>
        <v>7320</v>
      </c>
      <c r="P29" s="4">
        <f t="shared" si="6"/>
        <v>9574</v>
      </c>
      <c r="Q29" s="4">
        <f t="shared" si="7"/>
        <v>13528</v>
      </c>
      <c r="R29" s="4">
        <f t="shared" si="8"/>
        <v>19326</v>
      </c>
    </row>
    <row r="30" spans="1:18" s="4" customFormat="1" ht="12">
      <c r="A30" s="4" t="s">
        <v>48</v>
      </c>
      <c r="B30" s="4">
        <v>322</v>
      </c>
      <c r="C30" s="4">
        <v>805</v>
      </c>
      <c r="D30" s="4">
        <v>2084</v>
      </c>
      <c r="E30" s="4">
        <v>3156</v>
      </c>
      <c r="F30" s="4">
        <v>7005</v>
      </c>
      <c r="H30" s="4">
        <v>5432</v>
      </c>
      <c r="I30" s="4">
        <v>5872</v>
      </c>
      <c r="J30" s="4">
        <v>8139</v>
      </c>
      <c r="K30" s="4">
        <v>9824</v>
      </c>
      <c r="L30" s="4">
        <v>10611</v>
      </c>
      <c r="N30" s="4">
        <f t="shared" si="4"/>
        <v>5754</v>
      </c>
      <c r="O30" s="4">
        <f t="shared" si="5"/>
        <v>6677</v>
      </c>
      <c r="P30" s="4">
        <f t="shared" si="6"/>
        <v>10223</v>
      </c>
      <c r="Q30" s="4">
        <f t="shared" si="7"/>
        <v>12980</v>
      </c>
      <c r="R30" s="4">
        <f t="shared" si="8"/>
        <v>17616</v>
      </c>
    </row>
    <row r="31" spans="1:18" s="4" customFormat="1" ht="12">
      <c r="A31" s="4" t="s">
        <v>49</v>
      </c>
      <c r="B31" s="4">
        <v>492</v>
      </c>
      <c r="C31" s="4">
        <v>910</v>
      </c>
      <c r="D31" s="4">
        <v>2479</v>
      </c>
      <c r="E31" s="4">
        <v>3673</v>
      </c>
      <c r="F31" s="4">
        <v>4691</v>
      </c>
      <c r="H31" s="4" t="s">
        <v>39</v>
      </c>
      <c r="I31" s="4" t="s">
        <v>39</v>
      </c>
      <c r="J31" s="4" t="s">
        <v>39</v>
      </c>
      <c r="K31" s="4" t="s">
        <v>39</v>
      </c>
      <c r="L31" s="4" t="s">
        <v>39</v>
      </c>
      <c r="N31" s="4" t="s">
        <v>39</v>
      </c>
      <c r="O31" s="4" t="s">
        <v>39</v>
      </c>
      <c r="P31" s="4" t="s">
        <v>39</v>
      </c>
      <c r="Q31" s="4" t="s">
        <v>39</v>
      </c>
      <c r="R31" s="4" t="s">
        <v>39</v>
      </c>
    </row>
    <row r="32" spans="1:18" s="4" customFormat="1" ht="12">
      <c r="A32" s="4" t="s">
        <v>50</v>
      </c>
      <c r="B32" s="4">
        <v>442</v>
      </c>
      <c r="C32" s="4">
        <v>986</v>
      </c>
      <c r="D32" s="4">
        <v>1650</v>
      </c>
      <c r="E32" s="4">
        <v>4888</v>
      </c>
      <c r="F32" s="4">
        <v>9620</v>
      </c>
      <c r="H32" s="4">
        <v>5212</v>
      </c>
      <c r="I32" s="4">
        <v>7571</v>
      </c>
      <c r="J32" s="4">
        <v>8250</v>
      </c>
      <c r="K32" s="4">
        <v>9174</v>
      </c>
      <c r="L32" s="4">
        <v>11840</v>
      </c>
      <c r="N32" s="4">
        <f aca="true" t="shared" si="9" ref="N32:N63">H32+B32</f>
        <v>5654</v>
      </c>
      <c r="O32" s="4">
        <f aca="true" t="shared" si="10" ref="O32:O63">I32+C32</f>
        <v>8557</v>
      </c>
      <c r="P32" s="4">
        <f aca="true" t="shared" si="11" ref="P32:P63">J32+D32</f>
        <v>9900</v>
      </c>
      <c r="Q32" s="4">
        <f aca="true" t="shared" si="12" ref="Q32:Q63">K32+E32</f>
        <v>14062</v>
      </c>
      <c r="R32" s="4">
        <f aca="true" t="shared" si="13" ref="R32:R63">L32+F32</f>
        <v>21460</v>
      </c>
    </row>
    <row r="33" spans="1:18" s="4" customFormat="1" ht="12">
      <c r="A33" s="4" t="s">
        <v>51</v>
      </c>
      <c r="B33" s="4">
        <v>604</v>
      </c>
      <c r="C33" s="4">
        <v>1095</v>
      </c>
      <c r="D33" s="4">
        <v>2202</v>
      </c>
      <c r="E33" s="4">
        <v>16336</v>
      </c>
      <c r="F33" s="4">
        <v>24100</v>
      </c>
      <c r="H33" s="4">
        <v>6073</v>
      </c>
      <c r="I33" s="4">
        <v>7075</v>
      </c>
      <c r="J33" s="4">
        <v>9115</v>
      </c>
      <c r="K33" s="4">
        <v>10224</v>
      </c>
      <c r="L33" s="4">
        <v>10785</v>
      </c>
      <c r="N33" s="4">
        <f t="shared" si="9"/>
        <v>6677</v>
      </c>
      <c r="O33" s="4">
        <f t="shared" si="10"/>
        <v>8170</v>
      </c>
      <c r="P33" s="4">
        <f t="shared" si="11"/>
        <v>11317</v>
      </c>
      <c r="Q33" s="4">
        <f t="shared" si="12"/>
        <v>26560</v>
      </c>
      <c r="R33" s="4">
        <f t="shared" si="13"/>
        <v>34885</v>
      </c>
    </row>
    <row r="34" spans="1:18" s="4" customFormat="1" ht="12">
      <c r="A34" s="4" t="s">
        <v>52</v>
      </c>
      <c r="B34" s="4">
        <v>295</v>
      </c>
      <c r="C34" s="4">
        <v>556</v>
      </c>
      <c r="D34" s="4">
        <v>1537</v>
      </c>
      <c r="E34" s="4">
        <v>3753</v>
      </c>
      <c r="F34" s="4">
        <v>7245</v>
      </c>
      <c r="H34" s="4">
        <v>5056</v>
      </c>
      <c r="I34" s="4">
        <v>5978</v>
      </c>
      <c r="J34" s="4">
        <v>7315</v>
      </c>
      <c r="K34" s="4">
        <v>8216</v>
      </c>
      <c r="L34" s="4">
        <v>9291</v>
      </c>
      <c r="N34" s="4">
        <f t="shared" si="9"/>
        <v>5351</v>
      </c>
      <c r="O34" s="4">
        <f t="shared" si="10"/>
        <v>6534</v>
      </c>
      <c r="P34" s="4">
        <f t="shared" si="11"/>
        <v>8852</v>
      </c>
      <c r="Q34" s="4">
        <f t="shared" si="12"/>
        <v>11969</v>
      </c>
      <c r="R34" s="4">
        <f t="shared" si="13"/>
        <v>16536</v>
      </c>
    </row>
    <row r="35" spans="1:18" s="4" customFormat="1" ht="12">
      <c r="A35" s="4" t="s">
        <v>53</v>
      </c>
      <c r="B35" s="4">
        <v>325</v>
      </c>
      <c r="C35" s="4">
        <v>884</v>
      </c>
      <c r="D35" s="4">
        <v>2114</v>
      </c>
      <c r="E35" s="4">
        <v>3929</v>
      </c>
      <c r="F35" s="4">
        <v>10074</v>
      </c>
      <c r="H35" s="4">
        <v>6346</v>
      </c>
      <c r="I35" s="4">
        <v>7333</v>
      </c>
      <c r="J35" s="4">
        <v>8045</v>
      </c>
      <c r="K35" s="4">
        <v>9227</v>
      </c>
      <c r="L35" s="4">
        <v>12017</v>
      </c>
      <c r="N35" s="4">
        <f t="shared" si="9"/>
        <v>6671</v>
      </c>
      <c r="O35" s="4">
        <f t="shared" si="10"/>
        <v>8217</v>
      </c>
      <c r="P35" s="4">
        <f t="shared" si="11"/>
        <v>10159</v>
      </c>
      <c r="Q35" s="4">
        <f t="shared" si="12"/>
        <v>13156</v>
      </c>
      <c r="R35" s="4">
        <f t="shared" si="13"/>
        <v>22091</v>
      </c>
    </row>
    <row r="36" spans="1:18" s="4" customFormat="1" ht="12">
      <c r="A36" s="4" t="s">
        <v>54</v>
      </c>
      <c r="B36" s="4">
        <v>323</v>
      </c>
      <c r="C36" s="4">
        <v>478</v>
      </c>
      <c r="D36" s="4">
        <v>1070</v>
      </c>
      <c r="E36" s="4">
        <v>2870</v>
      </c>
      <c r="F36" s="4">
        <v>6154</v>
      </c>
      <c r="H36" s="4">
        <v>5142</v>
      </c>
      <c r="I36" s="4">
        <v>5532</v>
      </c>
      <c r="J36" s="4">
        <v>6652</v>
      </c>
      <c r="K36" s="4">
        <v>7662</v>
      </c>
      <c r="L36" s="4">
        <v>10151</v>
      </c>
      <c r="N36" s="4">
        <f t="shared" si="9"/>
        <v>5465</v>
      </c>
      <c r="O36" s="4">
        <f t="shared" si="10"/>
        <v>6010</v>
      </c>
      <c r="P36" s="4">
        <f t="shared" si="11"/>
        <v>7722</v>
      </c>
      <c r="Q36" s="4">
        <f t="shared" si="12"/>
        <v>10532</v>
      </c>
      <c r="R36" s="4">
        <f t="shared" si="13"/>
        <v>16305</v>
      </c>
    </row>
    <row r="37" spans="1:18" s="4" customFormat="1" ht="12">
      <c r="A37" s="4" t="s">
        <v>55</v>
      </c>
      <c r="B37" s="4">
        <v>420</v>
      </c>
      <c r="C37" s="4">
        <v>1158</v>
      </c>
      <c r="D37" s="4">
        <v>3097</v>
      </c>
      <c r="E37" s="4">
        <v>5745</v>
      </c>
      <c r="F37" s="4">
        <v>11100</v>
      </c>
      <c r="H37" s="4">
        <v>6319</v>
      </c>
      <c r="I37" s="4">
        <v>7315</v>
      </c>
      <c r="J37" s="4">
        <v>8379</v>
      </c>
      <c r="K37" s="4">
        <v>9493</v>
      </c>
      <c r="L37" s="4">
        <v>11977</v>
      </c>
      <c r="N37" s="4">
        <f t="shared" si="9"/>
        <v>6739</v>
      </c>
      <c r="O37" s="4">
        <f t="shared" si="10"/>
        <v>8473</v>
      </c>
      <c r="P37" s="4">
        <f t="shared" si="11"/>
        <v>11476</v>
      </c>
      <c r="Q37" s="4">
        <f t="shared" si="12"/>
        <v>15238</v>
      </c>
      <c r="R37" s="4">
        <f t="shared" si="13"/>
        <v>23077</v>
      </c>
    </row>
    <row r="38" spans="1:18" s="4" customFormat="1" ht="12">
      <c r="A38" s="4" t="s">
        <v>56</v>
      </c>
      <c r="B38" s="4">
        <v>968</v>
      </c>
      <c r="C38" s="4">
        <v>1538</v>
      </c>
      <c r="D38" s="4">
        <v>2960</v>
      </c>
      <c r="E38" s="4">
        <v>3094</v>
      </c>
      <c r="F38" s="4">
        <v>4764</v>
      </c>
      <c r="H38" s="4">
        <v>7202</v>
      </c>
      <c r="I38" s="4">
        <v>7342</v>
      </c>
      <c r="J38" s="4">
        <v>8197</v>
      </c>
      <c r="K38" s="4">
        <v>9083</v>
      </c>
      <c r="L38" s="4">
        <v>12794</v>
      </c>
      <c r="N38" s="4">
        <f t="shared" si="9"/>
        <v>8170</v>
      </c>
      <c r="O38" s="4">
        <f t="shared" si="10"/>
        <v>8880</v>
      </c>
      <c r="P38" s="4">
        <f t="shared" si="11"/>
        <v>11157</v>
      </c>
      <c r="Q38" s="4">
        <f t="shared" si="12"/>
        <v>12177</v>
      </c>
      <c r="R38" s="4">
        <f t="shared" si="13"/>
        <v>17558</v>
      </c>
    </row>
    <row r="39" spans="1:18" s="4" customFormat="1" ht="12">
      <c r="A39" s="4" t="s">
        <v>57</v>
      </c>
      <c r="B39" s="4">
        <v>136</v>
      </c>
      <c r="C39" s="4">
        <v>273</v>
      </c>
      <c r="D39" s="4">
        <v>1347</v>
      </c>
      <c r="E39" s="4">
        <v>3443</v>
      </c>
      <c r="F39" s="4">
        <v>13745</v>
      </c>
      <c r="H39" s="4">
        <v>5042</v>
      </c>
      <c r="I39" s="4">
        <v>5659</v>
      </c>
      <c r="J39" s="4">
        <v>7519</v>
      </c>
      <c r="K39" s="4">
        <v>8157</v>
      </c>
      <c r="L39" s="4">
        <v>12331</v>
      </c>
      <c r="N39" s="4">
        <f t="shared" si="9"/>
        <v>5178</v>
      </c>
      <c r="O39" s="4">
        <f t="shared" si="10"/>
        <v>5932</v>
      </c>
      <c r="P39" s="4">
        <f t="shared" si="11"/>
        <v>8866</v>
      </c>
      <c r="Q39" s="4">
        <f t="shared" si="12"/>
        <v>11600</v>
      </c>
      <c r="R39" s="4">
        <f t="shared" si="13"/>
        <v>26076</v>
      </c>
    </row>
    <row r="40" spans="1:18" s="4" customFormat="1" ht="12">
      <c r="A40" s="4" t="s">
        <v>58</v>
      </c>
      <c r="B40" s="4">
        <v>155</v>
      </c>
      <c r="C40" s="4">
        <v>325</v>
      </c>
      <c r="D40" s="4">
        <v>710</v>
      </c>
      <c r="E40" s="4">
        <v>1096</v>
      </c>
      <c r="F40" s="4">
        <v>2191</v>
      </c>
      <c r="H40" s="4">
        <v>5199</v>
      </c>
      <c r="I40" s="4">
        <v>6393</v>
      </c>
      <c r="J40" s="4">
        <v>9041</v>
      </c>
      <c r="K40" s="4">
        <v>9645</v>
      </c>
      <c r="L40" s="4">
        <v>10756</v>
      </c>
      <c r="N40" s="4">
        <f t="shared" si="9"/>
        <v>5354</v>
      </c>
      <c r="O40" s="4">
        <f t="shared" si="10"/>
        <v>6718</v>
      </c>
      <c r="P40" s="4">
        <f t="shared" si="11"/>
        <v>9751</v>
      </c>
      <c r="Q40" s="4">
        <f t="shared" si="12"/>
        <v>10741</v>
      </c>
      <c r="R40" s="4">
        <f t="shared" si="13"/>
        <v>12947</v>
      </c>
    </row>
    <row r="41" spans="1:18" s="4" customFormat="1" ht="12">
      <c r="A41" s="4" t="s">
        <v>59</v>
      </c>
      <c r="B41" s="4">
        <v>724</v>
      </c>
      <c r="C41" s="4">
        <v>1674</v>
      </c>
      <c r="D41" s="4">
        <v>6935</v>
      </c>
      <c r="E41" s="4">
        <v>14888</v>
      </c>
      <c r="F41" s="4">
        <v>18395</v>
      </c>
      <c r="H41" s="4">
        <v>7321</v>
      </c>
      <c r="I41" s="4">
        <v>7696</v>
      </c>
      <c r="J41" s="4">
        <v>8173</v>
      </c>
      <c r="K41" s="4">
        <v>9767</v>
      </c>
      <c r="L41" s="4">
        <v>10261</v>
      </c>
      <c r="N41" s="4">
        <f t="shared" si="9"/>
        <v>8045</v>
      </c>
      <c r="O41" s="4">
        <f t="shared" si="10"/>
        <v>9370</v>
      </c>
      <c r="P41" s="4">
        <f t="shared" si="11"/>
        <v>15108</v>
      </c>
      <c r="Q41" s="4">
        <f t="shared" si="12"/>
        <v>24655</v>
      </c>
      <c r="R41" s="4">
        <f t="shared" si="13"/>
        <v>28656</v>
      </c>
    </row>
    <row r="42" spans="1:18" s="4" customFormat="1" ht="12">
      <c r="A42" s="4" t="s">
        <v>60</v>
      </c>
      <c r="B42" s="4">
        <v>416</v>
      </c>
      <c r="C42" s="4">
        <v>778</v>
      </c>
      <c r="D42" s="4">
        <v>2342</v>
      </c>
      <c r="E42" s="4">
        <v>6315</v>
      </c>
      <c r="F42" s="4">
        <v>12662</v>
      </c>
      <c r="H42" s="4">
        <v>5828</v>
      </c>
      <c r="I42" s="4">
        <v>7200</v>
      </c>
      <c r="J42" s="4">
        <v>8681</v>
      </c>
      <c r="K42" s="4">
        <v>10176</v>
      </c>
      <c r="L42" s="4">
        <v>11490</v>
      </c>
      <c r="N42" s="4">
        <f t="shared" si="9"/>
        <v>6244</v>
      </c>
      <c r="O42" s="4">
        <f t="shared" si="10"/>
        <v>7978</v>
      </c>
      <c r="P42" s="4">
        <f t="shared" si="11"/>
        <v>11023</v>
      </c>
      <c r="Q42" s="4">
        <f t="shared" si="12"/>
        <v>16491</v>
      </c>
      <c r="R42" s="4">
        <f t="shared" si="13"/>
        <v>24152</v>
      </c>
    </row>
    <row r="43" spans="1:18" s="4" customFormat="1" ht="12">
      <c r="A43" s="4" t="s">
        <v>11</v>
      </c>
      <c r="B43" s="4">
        <v>90</v>
      </c>
      <c r="C43" s="4">
        <v>180</v>
      </c>
      <c r="D43" s="4">
        <v>450</v>
      </c>
      <c r="E43" s="4">
        <v>1981</v>
      </c>
      <c r="F43" s="4">
        <v>2919</v>
      </c>
      <c r="H43" s="4">
        <v>5672</v>
      </c>
      <c r="I43" s="4">
        <v>6440</v>
      </c>
      <c r="J43" s="4">
        <v>7900</v>
      </c>
      <c r="K43" s="4">
        <v>10016</v>
      </c>
      <c r="L43" s="4">
        <v>11736</v>
      </c>
      <c r="N43" s="4">
        <f t="shared" si="9"/>
        <v>5762</v>
      </c>
      <c r="O43" s="4">
        <f t="shared" si="10"/>
        <v>6620</v>
      </c>
      <c r="P43" s="4">
        <f t="shared" si="11"/>
        <v>8350</v>
      </c>
      <c r="Q43" s="4">
        <f t="shared" si="12"/>
        <v>11997</v>
      </c>
      <c r="R43" s="4">
        <f t="shared" si="13"/>
        <v>14655</v>
      </c>
    </row>
    <row r="44" spans="1:18" s="4" customFormat="1" ht="12">
      <c r="A44" s="4" t="s">
        <v>12</v>
      </c>
      <c r="B44" s="4">
        <v>716</v>
      </c>
      <c r="C44" s="4">
        <v>1328</v>
      </c>
      <c r="D44" s="4">
        <v>2711</v>
      </c>
      <c r="E44" s="4">
        <v>7324</v>
      </c>
      <c r="F44" s="4">
        <v>19770</v>
      </c>
      <c r="H44" s="4">
        <v>5026</v>
      </c>
      <c r="I44" s="4">
        <v>5725</v>
      </c>
      <c r="J44" s="4">
        <v>7586</v>
      </c>
      <c r="K44" s="4">
        <v>9283</v>
      </c>
      <c r="L44" s="4">
        <v>10573</v>
      </c>
      <c r="N44" s="4">
        <f t="shared" si="9"/>
        <v>5742</v>
      </c>
      <c r="O44" s="4">
        <f t="shared" si="10"/>
        <v>7053</v>
      </c>
      <c r="P44" s="4">
        <f t="shared" si="11"/>
        <v>10297</v>
      </c>
      <c r="Q44" s="4">
        <f t="shared" si="12"/>
        <v>16607</v>
      </c>
      <c r="R44" s="4">
        <f t="shared" si="13"/>
        <v>30343</v>
      </c>
    </row>
    <row r="45" spans="1:18" s="4" customFormat="1" ht="12">
      <c r="A45" s="4" t="s">
        <v>13</v>
      </c>
      <c r="B45" s="4">
        <v>118</v>
      </c>
      <c r="C45" s="4">
        <v>336</v>
      </c>
      <c r="D45" s="4">
        <v>783</v>
      </c>
      <c r="E45" s="4">
        <v>2232</v>
      </c>
      <c r="F45" s="4">
        <v>8077</v>
      </c>
      <c r="H45" s="4">
        <v>6016</v>
      </c>
      <c r="I45" s="4">
        <v>6890</v>
      </c>
      <c r="J45" s="4">
        <v>7465</v>
      </c>
      <c r="K45" s="4">
        <v>8210</v>
      </c>
      <c r="L45" s="4">
        <v>9540</v>
      </c>
      <c r="N45" s="4">
        <f t="shared" si="9"/>
        <v>6134</v>
      </c>
      <c r="O45" s="4">
        <f t="shared" si="10"/>
        <v>7226</v>
      </c>
      <c r="P45" s="4">
        <f t="shared" si="11"/>
        <v>8248</v>
      </c>
      <c r="Q45" s="4">
        <f t="shared" si="12"/>
        <v>10442</v>
      </c>
      <c r="R45" s="4">
        <f t="shared" si="13"/>
        <v>17617</v>
      </c>
    </row>
    <row r="46" spans="1:18" s="4" customFormat="1" ht="12">
      <c r="A46" s="4" t="s">
        <v>14</v>
      </c>
      <c r="B46" s="4">
        <v>1501</v>
      </c>
      <c r="C46" s="4">
        <v>2793</v>
      </c>
      <c r="D46" s="4">
        <v>3017</v>
      </c>
      <c r="E46" s="4">
        <v>7150</v>
      </c>
      <c r="F46" s="4">
        <v>8380</v>
      </c>
      <c r="H46" s="4">
        <v>5870</v>
      </c>
      <c r="I46" s="4">
        <v>6200</v>
      </c>
      <c r="J46" s="4">
        <v>7189</v>
      </c>
      <c r="K46" s="4">
        <v>7674</v>
      </c>
      <c r="L46" s="4">
        <v>8679</v>
      </c>
      <c r="N46" s="4">
        <f t="shared" si="9"/>
        <v>7371</v>
      </c>
      <c r="O46" s="4">
        <f t="shared" si="10"/>
        <v>8993</v>
      </c>
      <c r="P46" s="4">
        <f t="shared" si="11"/>
        <v>10206</v>
      </c>
      <c r="Q46" s="4">
        <f t="shared" si="12"/>
        <v>14824</v>
      </c>
      <c r="R46" s="4">
        <f t="shared" si="13"/>
        <v>17059</v>
      </c>
    </row>
    <row r="47" spans="1:18" s="4" customFormat="1" ht="12">
      <c r="A47" s="4" t="s">
        <v>15</v>
      </c>
      <c r="B47" s="4">
        <v>490</v>
      </c>
      <c r="C47" s="4">
        <v>1014</v>
      </c>
      <c r="D47" s="4">
        <v>2617</v>
      </c>
      <c r="E47" s="4">
        <v>4994</v>
      </c>
      <c r="F47" s="4">
        <v>11872</v>
      </c>
      <c r="H47" s="4">
        <v>5637</v>
      </c>
      <c r="I47" s="4">
        <v>6286</v>
      </c>
      <c r="J47" s="4">
        <v>7995</v>
      </c>
      <c r="K47" s="4">
        <v>8997</v>
      </c>
      <c r="L47" s="4">
        <v>10589</v>
      </c>
      <c r="N47" s="4">
        <f t="shared" si="9"/>
        <v>6127</v>
      </c>
      <c r="O47" s="4">
        <f t="shared" si="10"/>
        <v>7300</v>
      </c>
      <c r="P47" s="4">
        <f t="shared" si="11"/>
        <v>10612</v>
      </c>
      <c r="Q47" s="4">
        <f t="shared" si="12"/>
        <v>13991</v>
      </c>
      <c r="R47" s="4">
        <f t="shared" si="13"/>
        <v>22461</v>
      </c>
    </row>
    <row r="48" spans="1:18" s="4" customFormat="1" ht="12">
      <c r="A48" s="4" t="s">
        <v>16</v>
      </c>
      <c r="B48" s="4">
        <v>265</v>
      </c>
      <c r="C48" s="4">
        <v>535</v>
      </c>
      <c r="D48" s="4">
        <v>1057</v>
      </c>
      <c r="E48" s="4">
        <v>1776</v>
      </c>
      <c r="F48" s="4">
        <v>2938</v>
      </c>
      <c r="H48" s="4">
        <v>5652</v>
      </c>
      <c r="I48" s="4">
        <v>7319</v>
      </c>
      <c r="J48" s="4">
        <v>8156</v>
      </c>
      <c r="K48" s="4">
        <v>9553</v>
      </c>
      <c r="L48" s="4">
        <v>10976</v>
      </c>
      <c r="N48" s="4">
        <f t="shared" si="9"/>
        <v>5917</v>
      </c>
      <c r="O48" s="4">
        <f t="shared" si="10"/>
        <v>7854</v>
      </c>
      <c r="P48" s="4">
        <f t="shared" si="11"/>
        <v>9213</v>
      </c>
      <c r="Q48" s="4">
        <f t="shared" si="12"/>
        <v>11329</v>
      </c>
      <c r="R48" s="4">
        <f t="shared" si="13"/>
        <v>13914</v>
      </c>
    </row>
    <row r="49" spans="1:18" s="4" customFormat="1" ht="12">
      <c r="A49" s="4" t="s">
        <v>17</v>
      </c>
      <c r="B49" s="4">
        <v>280</v>
      </c>
      <c r="C49" s="4">
        <v>660</v>
      </c>
      <c r="D49" s="4">
        <v>2295</v>
      </c>
      <c r="E49" s="4">
        <v>6739</v>
      </c>
      <c r="F49" s="4">
        <v>13385</v>
      </c>
      <c r="H49" s="4">
        <v>6011</v>
      </c>
      <c r="I49" s="4">
        <v>7464</v>
      </c>
      <c r="J49" s="4">
        <v>8264</v>
      </c>
      <c r="K49" s="4">
        <v>9070</v>
      </c>
      <c r="L49" s="4">
        <v>11711</v>
      </c>
      <c r="N49" s="4">
        <f t="shared" si="9"/>
        <v>6291</v>
      </c>
      <c r="O49" s="4">
        <f t="shared" si="10"/>
        <v>8124</v>
      </c>
      <c r="P49" s="4">
        <f t="shared" si="11"/>
        <v>10559</v>
      </c>
      <c r="Q49" s="4">
        <f t="shared" si="12"/>
        <v>15809</v>
      </c>
      <c r="R49" s="4">
        <f t="shared" si="13"/>
        <v>25096</v>
      </c>
    </row>
    <row r="50" spans="1:18" s="4" customFormat="1" ht="12">
      <c r="A50" s="4" t="s">
        <v>18</v>
      </c>
      <c r="B50" s="4">
        <v>642</v>
      </c>
      <c r="C50" s="4">
        <v>1960</v>
      </c>
      <c r="D50" s="4">
        <v>4823</v>
      </c>
      <c r="E50" s="4">
        <v>9945</v>
      </c>
      <c r="F50" s="4">
        <v>18220</v>
      </c>
      <c r="H50" s="4">
        <v>5657</v>
      </c>
      <c r="I50" s="4">
        <v>6374</v>
      </c>
      <c r="J50" s="4">
        <v>7454</v>
      </c>
      <c r="K50" s="4">
        <v>8902</v>
      </c>
      <c r="L50" s="4">
        <v>10451</v>
      </c>
      <c r="N50" s="4">
        <f t="shared" si="9"/>
        <v>6299</v>
      </c>
      <c r="O50" s="4">
        <f t="shared" si="10"/>
        <v>8334</v>
      </c>
      <c r="P50" s="4">
        <f t="shared" si="11"/>
        <v>12277</v>
      </c>
      <c r="Q50" s="4">
        <f t="shared" si="12"/>
        <v>18847</v>
      </c>
      <c r="R50" s="4">
        <f t="shared" si="13"/>
        <v>28671</v>
      </c>
    </row>
    <row r="51" spans="1:18" s="4" customFormat="1" ht="12">
      <c r="A51" s="4" t="s">
        <v>20</v>
      </c>
      <c r="B51" s="4">
        <v>195</v>
      </c>
      <c r="C51" s="4">
        <v>502</v>
      </c>
      <c r="D51" s="4">
        <v>1519</v>
      </c>
      <c r="E51" s="4">
        <v>13047</v>
      </c>
      <c r="F51" s="4">
        <v>17050</v>
      </c>
      <c r="H51" s="4">
        <v>6375</v>
      </c>
      <c r="I51" s="4">
        <v>6413</v>
      </c>
      <c r="J51" s="4">
        <v>8258</v>
      </c>
      <c r="K51" s="4">
        <v>9214</v>
      </c>
      <c r="L51" s="4">
        <v>9750</v>
      </c>
      <c r="N51" s="4">
        <f t="shared" si="9"/>
        <v>6570</v>
      </c>
      <c r="O51" s="4">
        <f t="shared" si="10"/>
        <v>6915</v>
      </c>
      <c r="P51" s="4">
        <f t="shared" si="11"/>
        <v>9777</v>
      </c>
      <c r="Q51" s="4">
        <f t="shared" si="12"/>
        <v>22261</v>
      </c>
      <c r="R51" s="4">
        <f t="shared" si="13"/>
        <v>26800</v>
      </c>
    </row>
    <row r="52" spans="1:18" s="4" customFormat="1" ht="12">
      <c r="A52" s="4" t="s">
        <v>21</v>
      </c>
      <c r="B52" s="4">
        <v>163</v>
      </c>
      <c r="C52" s="4">
        <v>575</v>
      </c>
      <c r="D52" s="4">
        <v>1140</v>
      </c>
      <c r="E52" s="4">
        <v>3740</v>
      </c>
      <c r="F52" s="4">
        <v>8272</v>
      </c>
      <c r="H52" s="4">
        <v>6057</v>
      </c>
      <c r="I52" s="4">
        <v>7012</v>
      </c>
      <c r="J52" s="4">
        <v>8308</v>
      </c>
      <c r="K52" s="4">
        <v>10375</v>
      </c>
      <c r="L52" s="4">
        <v>11022</v>
      </c>
      <c r="N52" s="4">
        <f t="shared" si="9"/>
        <v>6220</v>
      </c>
      <c r="O52" s="4">
        <f t="shared" si="10"/>
        <v>7587</v>
      </c>
      <c r="P52" s="4">
        <f t="shared" si="11"/>
        <v>9448</v>
      </c>
      <c r="Q52" s="4">
        <f t="shared" si="12"/>
        <v>14115</v>
      </c>
      <c r="R52" s="4">
        <f t="shared" si="13"/>
        <v>19294</v>
      </c>
    </row>
    <row r="53" spans="1:18" s="4" customFormat="1" ht="12">
      <c r="A53" s="4" t="s">
        <v>22</v>
      </c>
      <c r="B53" s="4">
        <v>1035</v>
      </c>
      <c r="C53" s="4">
        <v>2478</v>
      </c>
      <c r="D53" s="4">
        <v>4031</v>
      </c>
      <c r="E53" s="4">
        <v>7972</v>
      </c>
      <c r="F53" s="4">
        <v>9607</v>
      </c>
      <c r="H53" s="4">
        <v>5677</v>
      </c>
      <c r="I53" s="4">
        <v>5994</v>
      </c>
      <c r="J53" s="4">
        <v>6322</v>
      </c>
      <c r="K53" s="4">
        <v>7374</v>
      </c>
      <c r="L53" s="4">
        <v>11252</v>
      </c>
      <c r="N53" s="4">
        <f t="shared" si="9"/>
        <v>6712</v>
      </c>
      <c r="O53" s="4">
        <f t="shared" si="10"/>
        <v>8472</v>
      </c>
      <c r="P53" s="4">
        <f t="shared" si="11"/>
        <v>10353</v>
      </c>
      <c r="Q53" s="4">
        <f t="shared" si="12"/>
        <v>15346</v>
      </c>
      <c r="R53" s="4">
        <f t="shared" si="13"/>
        <v>20859</v>
      </c>
    </row>
    <row r="54" spans="1:18" s="4" customFormat="1" ht="12">
      <c r="A54" s="4" t="s">
        <v>23</v>
      </c>
      <c r="B54" s="4">
        <v>315</v>
      </c>
      <c r="C54" s="4">
        <v>702</v>
      </c>
      <c r="D54" s="4">
        <v>1358</v>
      </c>
      <c r="E54" s="4">
        <v>2818</v>
      </c>
      <c r="F54" s="4">
        <v>6963</v>
      </c>
      <c r="H54" s="4">
        <v>5210</v>
      </c>
      <c r="I54" s="4">
        <v>6442</v>
      </c>
      <c r="J54" s="4">
        <v>7584</v>
      </c>
      <c r="K54" s="4">
        <v>9080</v>
      </c>
      <c r="L54" s="4">
        <v>10162</v>
      </c>
      <c r="N54" s="4">
        <f t="shared" si="9"/>
        <v>5525</v>
      </c>
      <c r="O54" s="4">
        <f t="shared" si="10"/>
        <v>7144</v>
      </c>
      <c r="P54" s="4">
        <f t="shared" si="11"/>
        <v>8942</v>
      </c>
      <c r="Q54" s="4">
        <f t="shared" si="12"/>
        <v>11898</v>
      </c>
      <c r="R54" s="4">
        <f t="shared" si="13"/>
        <v>17125</v>
      </c>
    </row>
    <row r="55" spans="1:18" s="4" customFormat="1" ht="12">
      <c r="A55" s="4" t="s">
        <v>24</v>
      </c>
      <c r="B55" s="4">
        <v>200</v>
      </c>
      <c r="C55" s="4">
        <v>396</v>
      </c>
      <c r="D55" s="4">
        <v>984</v>
      </c>
      <c r="E55" s="4">
        <v>2419</v>
      </c>
      <c r="F55" s="4">
        <v>4928</v>
      </c>
      <c r="H55" s="4">
        <v>5757</v>
      </c>
      <c r="I55" s="4">
        <v>6654</v>
      </c>
      <c r="J55" s="4">
        <v>8277</v>
      </c>
      <c r="K55" s="4">
        <v>9694</v>
      </c>
      <c r="L55" s="4">
        <v>11135</v>
      </c>
      <c r="N55" s="4">
        <f t="shared" si="9"/>
        <v>5957</v>
      </c>
      <c r="O55" s="4">
        <f t="shared" si="10"/>
        <v>7050</v>
      </c>
      <c r="P55" s="4">
        <f t="shared" si="11"/>
        <v>9261</v>
      </c>
      <c r="Q55" s="4">
        <f t="shared" si="12"/>
        <v>12113</v>
      </c>
      <c r="R55" s="4">
        <f t="shared" si="13"/>
        <v>16063</v>
      </c>
    </row>
    <row r="56" spans="1:18" s="4" customFormat="1" ht="12">
      <c r="A56" s="4" t="s">
        <v>25</v>
      </c>
      <c r="B56" s="4">
        <v>321</v>
      </c>
      <c r="C56" s="4">
        <v>805</v>
      </c>
      <c r="D56" s="4">
        <v>1716</v>
      </c>
      <c r="E56" s="4">
        <v>2690</v>
      </c>
      <c r="F56" s="4">
        <v>3334</v>
      </c>
      <c r="H56" s="4">
        <v>6858</v>
      </c>
      <c r="I56" s="4">
        <v>7880</v>
      </c>
      <c r="J56" s="4">
        <v>8614</v>
      </c>
      <c r="K56" s="4">
        <v>8788</v>
      </c>
      <c r="L56" s="4">
        <v>10279</v>
      </c>
      <c r="N56" s="4">
        <f t="shared" si="9"/>
        <v>7179</v>
      </c>
      <c r="O56" s="4">
        <f t="shared" si="10"/>
        <v>8685</v>
      </c>
      <c r="P56" s="4">
        <f t="shared" si="11"/>
        <v>10330</v>
      </c>
      <c r="Q56" s="4">
        <f t="shared" si="12"/>
        <v>11478</v>
      </c>
      <c r="R56" s="4">
        <f t="shared" si="13"/>
        <v>13613</v>
      </c>
    </row>
    <row r="57" spans="1:18" s="4" customFormat="1" ht="12">
      <c r="A57" s="4" t="s">
        <v>26</v>
      </c>
      <c r="B57" s="4">
        <v>7050</v>
      </c>
      <c r="C57" s="4">
        <v>9616</v>
      </c>
      <c r="D57" s="4">
        <v>17200</v>
      </c>
      <c r="E57" s="4">
        <v>21800</v>
      </c>
      <c r="F57" s="4">
        <v>31600</v>
      </c>
      <c r="H57" s="4">
        <v>5740</v>
      </c>
      <c r="I57" s="4">
        <v>5940</v>
      </c>
      <c r="J57" s="4">
        <v>6838</v>
      </c>
      <c r="K57" s="4">
        <v>7698</v>
      </c>
      <c r="L57" s="4">
        <v>8320</v>
      </c>
      <c r="N57" s="4">
        <f t="shared" si="9"/>
        <v>12790</v>
      </c>
      <c r="O57" s="4">
        <f t="shared" si="10"/>
        <v>15556</v>
      </c>
      <c r="P57" s="4">
        <f t="shared" si="11"/>
        <v>24038</v>
      </c>
      <c r="Q57" s="4">
        <f t="shared" si="12"/>
        <v>29498</v>
      </c>
      <c r="R57" s="4">
        <f t="shared" si="13"/>
        <v>39920</v>
      </c>
    </row>
    <row r="58" spans="1:18" s="4" customFormat="1" ht="12">
      <c r="A58" s="4" t="s">
        <v>27</v>
      </c>
      <c r="B58" s="4">
        <v>88</v>
      </c>
      <c r="C58" s="4">
        <v>158</v>
      </c>
      <c r="D58" s="4">
        <v>792</v>
      </c>
      <c r="E58" s="4">
        <v>3676</v>
      </c>
      <c r="F58" s="4">
        <v>9532</v>
      </c>
      <c r="H58" s="4">
        <v>5912</v>
      </c>
      <c r="I58" s="4">
        <v>6964</v>
      </c>
      <c r="J58" s="4">
        <v>8034</v>
      </c>
      <c r="K58" s="4">
        <v>8996</v>
      </c>
      <c r="L58" s="4">
        <v>10356</v>
      </c>
      <c r="N58" s="4">
        <f t="shared" si="9"/>
        <v>6000</v>
      </c>
      <c r="O58" s="4">
        <f t="shared" si="10"/>
        <v>7122</v>
      </c>
      <c r="P58" s="4">
        <f t="shared" si="11"/>
        <v>8826</v>
      </c>
      <c r="Q58" s="4">
        <f t="shared" si="12"/>
        <v>12672</v>
      </c>
      <c r="R58" s="4">
        <f t="shared" si="13"/>
        <v>19888</v>
      </c>
    </row>
    <row r="59" spans="1:18" s="4" customFormat="1" ht="12">
      <c r="A59" s="4" t="s">
        <v>28</v>
      </c>
      <c r="B59" s="4">
        <v>415</v>
      </c>
      <c r="C59" s="4">
        <v>796</v>
      </c>
      <c r="D59" s="4">
        <v>1719</v>
      </c>
      <c r="E59" s="4">
        <v>3638</v>
      </c>
      <c r="F59" s="4">
        <v>8604</v>
      </c>
      <c r="H59" s="4">
        <v>6578</v>
      </c>
      <c r="I59" s="4">
        <v>8073</v>
      </c>
      <c r="J59" s="4">
        <v>8809</v>
      </c>
      <c r="K59" s="4">
        <v>9293</v>
      </c>
      <c r="L59" s="4">
        <v>11887</v>
      </c>
      <c r="N59" s="4">
        <f t="shared" si="9"/>
        <v>6993</v>
      </c>
      <c r="O59" s="4">
        <f t="shared" si="10"/>
        <v>8869</v>
      </c>
      <c r="P59" s="4">
        <f t="shared" si="11"/>
        <v>10528</v>
      </c>
      <c r="Q59" s="4">
        <f t="shared" si="12"/>
        <v>12931</v>
      </c>
      <c r="R59" s="4">
        <f t="shared" si="13"/>
        <v>20491</v>
      </c>
    </row>
    <row r="60" spans="1:18" s="4" customFormat="1" ht="12">
      <c r="A60" s="4" t="s">
        <v>29</v>
      </c>
      <c r="B60" s="4">
        <v>567</v>
      </c>
      <c r="C60" s="4">
        <v>1193</v>
      </c>
      <c r="D60" s="4">
        <v>2088</v>
      </c>
      <c r="E60" s="4">
        <v>2794</v>
      </c>
      <c r="F60" s="4">
        <v>3840</v>
      </c>
      <c r="H60" s="4">
        <v>5076</v>
      </c>
      <c r="I60" s="4">
        <v>5875</v>
      </c>
      <c r="J60" s="4">
        <v>7226</v>
      </c>
      <c r="K60" s="4">
        <v>8786</v>
      </c>
      <c r="L60" s="4">
        <v>9198</v>
      </c>
      <c r="N60" s="4">
        <f t="shared" si="9"/>
        <v>5643</v>
      </c>
      <c r="O60" s="4">
        <f t="shared" si="10"/>
        <v>7068</v>
      </c>
      <c r="P60" s="4">
        <f t="shared" si="11"/>
        <v>9314</v>
      </c>
      <c r="Q60" s="4">
        <f t="shared" si="12"/>
        <v>11580</v>
      </c>
      <c r="R60" s="4">
        <f t="shared" si="13"/>
        <v>13038</v>
      </c>
    </row>
    <row r="61" spans="1:18" s="4" customFormat="1" ht="12">
      <c r="A61" s="4" t="s">
        <v>30</v>
      </c>
      <c r="B61" s="4">
        <v>384</v>
      </c>
      <c r="C61" s="4">
        <v>874</v>
      </c>
      <c r="D61" s="4">
        <v>2207</v>
      </c>
      <c r="E61" s="4">
        <v>3258</v>
      </c>
      <c r="F61" s="4">
        <v>4709</v>
      </c>
      <c r="H61" s="4">
        <v>5770</v>
      </c>
      <c r="I61" s="4">
        <v>6432</v>
      </c>
      <c r="J61" s="4">
        <v>7010</v>
      </c>
      <c r="K61" s="4">
        <v>7773</v>
      </c>
      <c r="L61" s="4">
        <v>8550</v>
      </c>
      <c r="N61" s="4">
        <f t="shared" si="9"/>
        <v>6154</v>
      </c>
      <c r="O61" s="4">
        <f t="shared" si="10"/>
        <v>7306</v>
      </c>
      <c r="P61" s="4">
        <f t="shared" si="11"/>
        <v>9217</v>
      </c>
      <c r="Q61" s="4">
        <f t="shared" si="12"/>
        <v>11031</v>
      </c>
      <c r="R61" s="4">
        <f t="shared" si="13"/>
        <v>13259</v>
      </c>
    </row>
    <row r="62" spans="1:18" s="4" customFormat="1" ht="12">
      <c r="A62" s="4" t="s">
        <v>31</v>
      </c>
      <c r="B62" s="4">
        <v>141</v>
      </c>
      <c r="C62" s="4">
        <v>255</v>
      </c>
      <c r="D62" s="4">
        <v>612</v>
      </c>
      <c r="E62" s="4">
        <v>1172</v>
      </c>
      <c r="F62" s="4">
        <v>2416</v>
      </c>
      <c r="H62" s="4">
        <v>5374</v>
      </c>
      <c r="I62" s="4">
        <v>5608</v>
      </c>
      <c r="J62" s="4">
        <v>6866</v>
      </c>
      <c r="K62" s="4">
        <v>7406</v>
      </c>
      <c r="L62" s="4">
        <v>7810</v>
      </c>
      <c r="N62" s="4">
        <f t="shared" si="9"/>
        <v>5515</v>
      </c>
      <c r="O62" s="4">
        <f t="shared" si="10"/>
        <v>5863</v>
      </c>
      <c r="P62" s="4">
        <f t="shared" si="11"/>
        <v>7478</v>
      </c>
      <c r="Q62" s="4">
        <f t="shared" si="12"/>
        <v>8578</v>
      </c>
      <c r="R62" s="4">
        <f t="shared" si="13"/>
        <v>10226</v>
      </c>
    </row>
    <row r="63" spans="1:18" s="4" customFormat="1" ht="12">
      <c r="A63" s="4" t="s">
        <v>19</v>
      </c>
      <c r="B63" s="4">
        <v>850</v>
      </c>
      <c r="C63" s="4">
        <v>1169</v>
      </c>
      <c r="D63" s="4">
        <v>2550</v>
      </c>
      <c r="E63" s="4">
        <v>3506</v>
      </c>
      <c r="F63" s="4">
        <v>4265</v>
      </c>
      <c r="H63" s="4">
        <v>4359</v>
      </c>
      <c r="I63" s="4">
        <v>5207</v>
      </c>
      <c r="J63" s="4">
        <v>5834</v>
      </c>
      <c r="K63" s="4">
        <v>6733</v>
      </c>
      <c r="L63" s="4">
        <v>7697</v>
      </c>
      <c r="N63" s="4">
        <f t="shared" si="9"/>
        <v>5209</v>
      </c>
      <c r="O63" s="4">
        <f t="shared" si="10"/>
        <v>6376</v>
      </c>
      <c r="P63" s="4">
        <f t="shared" si="11"/>
        <v>8384</v>
      </c>
      <c r="Q63" s="4">
        <f t="shared" si="12"/>
        <v>10239</v>
      </c>
      <c r="R63" s="4">
        <f t="shared" si="13"/>
        <v>11962</v>
      </c>
    </row>
    <row r="64" ht="5.25" customHeight="1">
      <c r="A64" s="3" t="s">
        <v>33</v>
      </c>
    </row>
    <row r="65" spans="1:18" ht="24" customHeight="1">
      <c r="A65" s="21" t="s">
        <v>67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2">
      <c r="A66" s="20" t="s">
        <v>66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71" spans="10:16" ht="12">
      <c r="J71" s="3">
        <f>COUNTIF(J12:J63,"&lt;9355")</f>
        <v>47</v>
      </c>
      <c r="P71" s="3">
        <f>COUNTIF(P12:P63,"&lt;9611")</f>
        <v>24</v>
      </c>
    </row>
  </sheetData>
  <mergeCells count="6">
    <mergeCell ref="A1:R1"/>
    <mergeCell ref="A66:R66"/>
    <mergeCell ref="A65:R65"/>
    <mergeCell ref="B3:F3"/>
    <mergeCell ref="H3:L3"/>
    <mergeCell ref="N3:R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2005-09-07T18:13:30Z</dcterms:modified>
  <cp:category/>
  <cp:version/>
  <cp:contentType/>
  <cp:contentStatus/>
</cp:coreProperties>
</file>