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3030" windowWidth="7545" windowHeight="4800" tabRatio="840" activeTab="0"/>
  </bookViews>
  <sheets>
    <sheet name="Web-Only Table E.5" sheetId="1" r:id="rId1"/>
  </sheets>
  <externalReferences>
    <externalReference r:id="rId4"/>
  </externalReferences>
  <definedNames>
    <definedName name="\C">#REF!</definedName>
    <definedName name="Adult_Basic_and_Literacy_Education_State_Grants">#REF!</definedName>
    <definedName name="all">#REF!</definedName>
    <definedName name="ALL_STATES">#REF!</definedName>
    <definedName name="Byrd_Honors_Scholarships">#REF!</definedName>
    <definedName name="Capital_Expenses_for_Private_School_Children">#REF!</definedName>
    <definedName name="Class_Size_Reduction">#REF!</definedName>
    <definedName name="Client_Assistance_State_Grants">#REF!</definedName>
    <definedName name="Comprehensive_School_Reform">#REF!</definedName>
    <definedName name="data">#REF!</definedName>
    <definedName name="data_area">#REF!</definedName>
    <definedName name="Education_for_Homeless_Children_and_Youth">#REF!</definedName>
    <definedName name="Educational_Technology_State_Grants">#REF!</definedName>
    <definedName name="Eisenhower_Professional_Development_State_Grants">#REF!</definedName>
    <definedName name="English_Literacy_and_Civics_Education_State_Grants">#REF!</definedName>
    <definedName name="ESEA_Title_I_Grants_to_Local_Educational_Agencies">#REF!</definedName>
    <definedName name="Even_Start">#REF!</definedName>
    <definedName name="Federal_Direct_Student_Loan_Program">#REF!</definedName>
    <definedName name="Federal_Family_Education_Loan_Program">#REF!</definedName>
    <definedName name="Federal_Pell_Grants">#REF!</definedName>
    <definedName name="Federal_Perkins_Loans_Capital_Contributions">#REF!</definedName>
    <definedName name="Federal_Supplemental_Educational_Opportunity_Grants">#REF!</definedName>
    <definedName name="Federal_Work_Study">#REF!</definedName>
    <definedName name="FIE_Comprehensive_School_Reform">#REF!</definedName>
    <definedName name="gaps">#REF!,#REF!,#REF!,#REF!,#REF!,#REF!,#REF!</definedName>
    <definedName name="Grand_Total">#REF!</definedName>
    <definedName name="Grants_for_Infants_and_Families">#REF!</definedName>
    <definedName name="Immigrant_Education">#REF!</definedName>
    <definedName name="Impact_Aid_Basic_Support_Payments">#REF!</definedName>
    <definedName name="Impact_Aid_Construction">#REF!</definedName>
    <definedName name="Impact_Aid_Payments_for_Children_with_Disabilities">#REF!</definedName>
    <definedName name="Improving_Teacher_Quality_State_Grants">#REF!</definedName>
    <definedName name="Independent_Living_State_Grants">#REF!</definedName>
    <definedName name="Indian_Education_Grants_to_Local_Educational_Agencies">#REF!</definedName>
    <definedName name="Language_Acquisition_State_Grants">#REF!</definedName>
    <definedName name="Leveraging_Educational_Assistance_Partnership">#REF!</definedName>
    <definedName name="Mathematics_and_Science_Partnerships">#REF!</definedName>
    <definedName name="_xlnm.Print_Area" localSheetId="0">'Web-Only Table E.5'!#REF!,'Web-Only Table E.5'!$A$1:$G$62,'Web-Only Table E.5'!$H$1:$P$59</definedName>
    <definedName name="Protection_and_Advocacy_for_Assistive_Technology">#REF!</definedName>
    <definedName name="Protection_and_Advocacy_of_Individual_Rights">#REF!</definedName>
    <definedName name="Reading_First_State_Grants">#REF!</definedName>
    <definedName name="Rural_and_Low_Income_Schools_Program">#REF!</definedName>
    <definedName name="Safe_and_Drug_Free_Schools_and_Communities_State_Grants">#REF!</definedName>
    <definedName name="School_Renovation_Grants">#REF!</definedName>
    <definedName name="Secondary_and_Technical_Education_State_Grants">#REF!</definedName>
    <definedName name="SelectArea">#REF!</definedName>
    <definedName name="Services_for_Older_Blind_Individuals">#REF!</definedName>
    <definedName name="Small_Rural_School_Achievement_Program">#REF!</definedName>
    <definedName name="Special_Education_Grants_to_States">#REF!</definedName>
    <definedName name="Special_Education_Preschool_Grants">#REF!</definedName>
    <definedName name="State_Agency_Program_Migrant">#REF!</definedName>
    <definedName name="State_Agency_Program_Neglected_and_Delinquent">#REF!</definedName>
    <definedName name="State_Assessments">#REF!</definedName>
    <definedName name="State_Grants_for_Community_Service_for_Expelled_or_Suspended_Students">#REF!</definedName>
    <definedName name="State_Grants_for_Incarcerated_Youth_Offenders">#REF!</definedName>
    <definedName name="State_Grants_for_Innovative_Programs">#REF!</definedName>
    <definedName name="Supported_Employment_State_Grants">#REF!</definedName>
    <definedName name="table1">#REF!</definedName>
    <definedName name="table3">#REF!</definedName>
    <definedName name="table4">#REF!</definedName>
    <definedName name="table5">#REF!</definedName>
    <definedName name="Tablec">#REF!</definedName>
    <definedName name="Tabled">#REF!</definedName>
    <definedName name="Tech_Prep_Education_State_Grants">#REF!</definedName>
    <definedName name="Twentyfirst_Century_Community_Learning_Centers">#REF!</definedName>
    <definedName name="Vocational_Education_State_Grants">#REF!</definedName>
    <definedName name="Vocational_Rehabilitation_State_Grants">#REF!</definedName>
  </definedNames>
  <calcPr fullCalcOnLoad="1"/>
</workbook>
</file>

<file path=xl/sharedStrings.xml><?xml version="1.0" encoding="utf-8"?>
<sst xmlns="http://schemas.openxmlformats.org/spreadsheetml/2006/main" count="131" uniqueCount="70">
  <si>
    <t>Dividends, Interest, and Rent, 2003</t>
  </si>
  <si>
    <t>(% of U.S.)</t>
  </si>
  <si>
    <t>Median Home Value, 2000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</si>
  <si>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</si>
  <si>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</si>
  <si>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</si>
  <si>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</si>
  <si>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</si>
  <si>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</si>
  <si>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</si>
  <si>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</si>
  <si>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</si>
  <si>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</si>
  <si>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</si>
  <si>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</si>
  <si>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</si>
  <si>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</si>
  <si>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</si>
  <si>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</si>
  <si>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</si>
  <si>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</si>
  <si>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</si>
  <si>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</si>
  <si>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</si>
  <si>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</si>
  <si>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</si>
  <si>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</si>
  <si>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</si>
  <si>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</si>
  <si>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</si>
  <si>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</si>
  <si>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</si>
  <si>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</si>
  <si>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</si>
  <si>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($)</t>
  </si>
  <si>
    <t>United States</t>
  </si>
  <si>
    <t>N/A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</si>
  <si>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</si>
  <si>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</si>
  <si>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</si>
  <si>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</si>
  <si>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</si>
  <si>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</si>
  <si>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</si>
  <si>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</si>
  <si>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</si>
  <si>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</si>
  <si>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</si>
  <si>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</si>
  <si>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</si>
  <si>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</si>
  <si>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</si>
  <si>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</si>
  <si>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</si>
  <si>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</si>
  <si>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</si>
  <si>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</si>
  <si>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NOTE:  Inflation-adjusted 2003 dollars.</t>
  </si>
  <si>
    <r>
      <t xml:space="preserve">SOURCE:  Bureau of Economic Analysis, Regional Economic Information System, </t>
    </r>
    <r>
      <rPr>
        <i/>
        <sz val="10"/>
        <rFont val="Garamond"/>
        <family val="1"/>
      </rPr>
      <t>Per Capita Personal Income, Table SA1-3</t>
    </r>
    <r>
      <rPr>
        <sz val="10"/>
        <rFont val="Garamond"/>
        <family val="1"/>
      </rPr>
      <t>, Washington, D.C., September 2004, available at http://www.bea.doc.gov/bea/regional/spi/.</t>
    </r>
  </si>
  <si>
    <t>Per Capita Personal Income, 2003</t>
  </si>
  <si>
    <t>Median Household Income, 2001-2003 (3-yr. average)</t>
  </si>
  <si>
    <t>Personal Income, Total, 2003</t>
  </si>
  <si>
    <t>Mean Net Worth, 1995-1996</t>
  </si>
  <si>
    <t>(S)</t>
  </si>
  <si>
    <t>(% of U.S. median)</t>
  </si>
  <si>
    <t>SOURCE:  Bureau of Economic Analysis, U.S. Department of Commerce, Washingon, D.C., September 2004; U.S. Census Bureau, Current Population Survey, 2002, 2003, and 2004 Annual Social and Economic Supplements; Corporation for Enterprise Development,</t>
  </si>
  <si>
    <t xml:space="preserve">Survey of income program population [Electronic data tape], 1995 and 1996, Washington, D.C., available at http://sadrc.cfed.org. </t>
  </si>
  <si>
    <t xml:space="preserve">State Asset Development Report Card-calculations by Robert and Jon Haveman based on data from U.S. Department of Commerce, Bureau of the Census, </t>
  </si>
  <si>
    <t>Web-Only Table E.4
Student Aid and Higher Education:  Select Asset Measures, by State</t>
  </si>
  <si>
    <t>Web-Only Table E.5
Student Aid and Higher Education:  Personal Income and Per Capita Personal Income, By State, 2003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</si>
</sst>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#,##0.0"/>
    <numFmt numFmtId="167" formatCode="0.0"/>
    <numFmt numFmtId="168" formatCode="&quot;$&quot;#,##0"/>
    <numFmt numFmtId="169" formatCode="&quot;$&quot;#,##0.00"/>
    <numFmt numFmtId="170" formatCode="0.000"/>
    <numFmt numFmtId="171" formatCode="0_);\(0\)"/>
    <numFmt numFmtId="172" formatCode="@&quot;..........................................................................................................................&quot;"/>
    <numFmt numFmtId="173" formatCode="\ \ \ \ @&quot;......................................................................................................................&quot;"/>
    <numFmt numFmtId="174" formatCode="#,##0&quot;      &quot;;\-#,##0&quot;      &quot;;&quot;--      &quot;;@&quot;      &quot;"/>
    <numFmt numFmtId="175" formatCode="#,##0&quot;    &quot;;\-#,##0&quot;    &quot;;&quot;--    &quot;;@&quot;    &quot;"/>
    <numFmt numFmtId="176" formatCode="#,##0&quot;     &quot;;\-#,##0&quot;     &quot;;&quot;--     &quot;;@&quot;     &quot;"/>
    <numFmt numFmtId="177" formatCode="@&quot;................................................................................................................&quot;"/>
    <numFmt numFmtId="178" formatCode="\ \ \ \ @&quot;................................................................................................................&quot;"/>
    <numFmt numFmtId="179" formatCode="\(#\)"/>
    <numFmt numFmtId="180" formatCode="#,##0&quot;   &quot;;#,##0&quot;   &quot;;&quot;--   &quot;;@&quot;   &quot;"/>
    <numFmt numFmtId="181" formatCode="#,##0&quot;  &quot;;#,##0&quot;  &quot;;&quot;--  &quot;;@&quot;  &quot;"/>
    <numFmt numFmtId="182" formatCode="\ \ \ \ @"/>
    <numFmt numFmtId="183" formatCode="@&quot;.................................................................................................................&quot;"/>
    <numFmt numFmtId="184" formatCode="&quot;    &quot;@&quot;..........................................................................................................&quot;"/>
    <numFmt numFmtId="185" formatCode="&quot;        &quot;@&quot;..........................................................................................................&quot;"/>
    <numFmt numFmtId="186" formatCode="#,##0.00&quot;   &quot;;#,##0.00&quot;   &quot;;&quot;--   &quot;;@&quot;   &quot;"/>
    <numFmt numFmtId="187" formatCode="_(* #,##0_);_(* \-#,##0&quot; &quot;;_(* &quot;0&quot;_);_(@_)"/>
    <numFmt numFmtId="188" formatCode="_(* #,##0_);_(* \-#,##0_);_(* &quot;0&quot;_);_(@_)"/>
    <numFmt numFmtId="189" formatCode="_(* #,##0.0_);_(* \-#,##0.0&quot; &quot;;_(* &quot;0&quot;_);_(@_)"/>
    <numFmt numFmtId="190" formatCode="_(* #,##0.0_);_(* \(#,##0.0\);_(* &quot;-&quot;??_);_(@_)"/>
    <numFmt numFmtId="191" formatCode="_(* #,##0.000_);_(* \(#,##0.000\);_(* &quot;-&quot;??_);_(@_)"/>
    <numFmt numFmtId="192" formatCode="#,##0.0&quot;      &quot;;\-#,##0.0&quot;      &quot;;&quot;--      &quot;;@&quot;      &quot;"/>
    <numFmt numFmtId="193" formatCode="[$-409]dddd\,\ mmmm\ dd\,\ yyyy"/>
    <numFmt numFmtId="194" formatCode="[$-409]h:mm:ss\ AM/PM"/>
    <numFmt numFmtId="195" formatCode="\+#,##0;\-#,##0"/>
    <numFmt numFmtId="196" formatCode="&quot;$&quot;#,##0.000_);[Red]\(&quot;$&quot;#,##0.000\)"/>
    <numFmt numFmtId="197" formatCode="&quot;$&quot;#,##0.0000_);[Red]\(&quot;$&quot;#,##0.0000\)"/>
    <numFmt numFmtId="198" formatCode="&quot;$&quot;#,##0.00000_);[Red]\(&quot;$&quot;#,##0.00000\)"/>
    <numFmt numFmtId="199" formatCode="&quot;$&quot;#,##0.000000_);[Red]\(&quot;$&quot;#,##0.000000\)"/>
    <numFmt numFmtId="200" formatCode="&quot;$&quot;#,##0.0000000_);[Red]\(&quot;$&quot;#,##0.0000000\)"/>
    <numFmt numFmtId="201" formatCode="&quot;$&quot;#,##0.00000000_);[Red]\(&quot;$&quot;#,##0.00000000\)"/>
    <numFmt numFmtId="202" formatCode="&quot;$&quot;#,##0.000000000_);[Red]\(&quot;$&quot;#,##0.000000000\)"/>
    <numFmt numFmtId="203" formatCode="&quot;$&quot;#,##0.0000000000_);[Red]\(&quot;$&quot;#,##0.0000000000\)"/>
    <numFmt numFmtId="204" formatCode="&quot;$&quot;#,##0.00000000000_);[Red]\(&quot;$&quot;#,##0.00000000000\)"/>
    <numFmt numFmtId="205" formatCode="&quot;$&quot;#,##0.000000000000_);[Red]\(&quot;$&quot;#,##0.000000000000\)"/>
    <numFmt numFmtId="206" formatCode="&quot;$&quot;#,##0.0000000000000_);[Red]\(&quot;$&quot;#,##0.0000000000000\)"/>
    <numFmt numFmtId="207" formatCode="0_);[Red]\(0\)"/>
    <numFmt numFmtId="208" formatCode="#,##0.00000_);\(#,##0.00000\)"/>
    <numFmt numFmtId="209" formatCode="dd\-mmm\-yy_)"/>
    <numFmt numFmtId="210" formatCode="m/d/yy"/>
    <numFmt numFmtId="211" formatCode="\o\f\ 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00"/>
    <numFmt numFmtId="217" formatCode="0.00000"/>
    <numFmt numFmtId="218" formatCode="0.0000"/>
    <numFmt numFmtId="219" formatCode="mmmm\ d\,\ yyyy"/>
    <numFmt numFmtId="220" formatCode="_(&quot;$&quot;* #,##0.0_);_(&quot;$&quot;* \(#,##0.0\);_(&quot;$&quot;* &quot;-&quot;??_);_(@_)"/>
    <numFmt numFmtId="221" formatCode="_(&quot;$&quot;* #,##0_);_(&quot;$&quot;* \(#,##0\);_(&quot;$&quot;* &quot;-&quot;??_);_(@_)"/>
    <numFmt numFmtId="222" formatCode="#,##0.0_);\(#,##0.0\)"/>
    <numFmt numFmtId="223" formatCode=";;"/>
    <numFmt numFmtId="224" formatCode="&quot;$&quot;#,##0.0_);\(&quot;$&quot;#,##0.0\)"/>
    <numFmt numFmtId="225" formatCode="#,##0.0_);[Red]\(#,##0.0\)"/>
  </numFmts>
  <fonts count="9">
    <font>
      <sz val="9"/>
      <name val="Garamond"/>
      <family val="1"/>
    </font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0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8"/>
      <name val="Arial"/>
      <family val="0"/>
    </font>
    <font>
      <b/>
      <sz val="10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"/>
    </xf>
    <xf numFmtId="0" fontId="1" fillId="0" borderId="0" applyNumberFormat="0" applyFont="0" applyFill="0" applyBorder="0" applyProtection="0">
      <alignment horizontal="center"/>
    </xf>
    <xf numFmtId="38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42">
    <xf numFmtId="0" fontId="0" fillId="0" borderId="0" xfId="0" applyAlignment="1">
      <alignment/>
    </xf>
    <xf numFmtId="3" fontId="4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" fontId="4" fillId="0" borderId="0" xfId="15" applyNumberFormat="1" applyFont="1" applyAlignment="1">
      <alignment/>
    </xf>
    <xf numFmtId="43" fontId="4" fillId="0" borderId="0" xfId="15" applyNumberFormat="1" applyFont="1" applyAlignment="1">
      <alignment/>
    </xf>
    <xf numFmtId="164" fontId="4" fillId="0" borderId="0" xfId="15" applyNumberFormat="1" applyFont="1" applyAlignment="1">
      <alignment wrapText="1"/>
    </xf>
    <xf numFmtId="164" fontId="4" fillId="0" borderId="0" xfId="15" applyNumberFormat="1" applyFont="1" applyAlignment="1">
      <alignment horizontal="center" wrapText="1"/>
    </xf>
    <xf numFmtId="190" fontId="4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 horizontal="left" wrapText="1"/>
    </xf>
    <xf numFmtId="1" fontId="4" fillId="0" borderId="0" xfId="15" applyNumberFormat="1" applyFont="1" applyBorder="1" applyAlignment="1">
      <alignment horizontal="center"/>
    </xf>
    <xf numFmtId="1" fontId="4" fillId="0" borderId="0" xfId="15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" fontId="4" fillId="0" borderId="1" xfId="15" applyNumberFormat="1" applyFont="1" applyBorder="1" applyAlignment="1">
      <alignment horizontal="center"/>
    </xf>
    <xf numFmtId="1" fontId="4" fillId="0" borderId="1" xfId="15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4" fontId="4" fillId="2" borderId="0" xfId="15" applyNumberFormat="1" applyFont="1" applyFill="1" applyAlignment="1">
      <alignment wrapText="1"/>
    </xf>
    <xf numFmtId="190" fontId="4" fillId="2" borderId="0" xfId="15" applyNumberFormat="1" applyFont="1" applyFill="1" applyAlignment="1">
      <alignment wrapText="1"/>
    </xf>
    <xf numFmtId="1" fontId="4" fillId="2" borderId="0" xfId="15" applyNumberFormat="1" applyFont="1" applyFill="1" applyAlignment="1">
      <alignment/>
    </xf>
    <xf numFmtId="1" fontId="4" fillId="2" borderId="1" xfId="15" applyNumberFormat="1" applyFont="1" applyFill="1" applyBorder="1" applyAlignment="1">
      <alignment horizontal="center"/>
    </xf>
    <xf numFmtId="1" fontId="4" fillId="2" borderId="1" xfId="15" applyNumberFormat="1" applyFont="1" applyFill="1" applyBorder="1" applyAlignment="1">
      <alignment horizont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" fontId="4" fillId="2" borderId="0" xfId="15" applyNumberFormat="1" applyFont="1" applyFill="1" applyBorder="1" applyAlignment="1">
      <alignment horizontal="center"/>
    </xf>
    <xf numFmtId="1" fontId="4" fillId="2" borderId="0" xfId="15" applyNumberFormat="1" applyFont="1" applyFill="1" applyBorder="1" applyAlignment="1">
      <alignment horizont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wrapText="1"/>
    </xf>
    <xf numFmtId="164" fontId="4" fillId="2" borderId="0" xfId="15" applyNumberFormat="1" applyFont="1" applyFill="1" applyAlignment="1">
      <alignment/>
    </xf>
    <xf numFmtId="190" fontId="4" fillId="2" borderId="0" xfId="15" applyNumberFormat="1" applyFont="1" applyFill="1" applyAlignment="1">
      <alignment/>
    </xf>
    <xf numFmtId="3" fontId="4" fillId="2" borderId="0" xfId="0" applyNumberFormat="1" applyFont="1" applyFill="1" applyAlignment="1">
      <alignment wrapText="1"/>
    </xf>
    <xf numFmtId="167" fontId="4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67" fontId="0" fillId="2" borderId="0" xfId="0" applyNumberFormat="1" applyFill="1" applyAlignment="1">
      <alignment/>
    </xf>
    <xf numFmtId="164" fontId="4" fillId="2" borderId="0" xfId="15" applyNumberFormat="1" applyFont="1" applyFill="1" applyAlignment="1">
      <alignment horizontal="right"/>
    </xf>
    <xf numFmtId="164" fontId="5" fillId="0" borderId="0" xfId="15" applyNumberFormat="1" applyFont="1" applyAlignment="1">
      <alignment horizontal="center" wrapText="1"/>
    </xf>
    <xf numFmtId="164" fontId="4" fillId="0" borderId="0" xfId="15" applyNumberFormat="1" applyFont="1" applyAlignment="1">
      <alignment horizontal="left" wrapText="1"/>
    </xf>
    <xf numFmtId="164" fontId="4" fillId="0" borderId="0" xfId="15" applyNumberFormat="1" applyFont="1" applyAlignment="1">
      <alignment horizontal="center" wrapText="1"/>
    </xf>
    <xf numFmtId="164" fontId="5" fillId="2" borderId="0" xfId="15" applyNumberFormat="1" applyFont="1" applyFill="1" applyAlignment="1">
      <alignment horizontal="center" wrapText="1"/>
    </xf>
    <xf numFmtId="1" fontId="4" fillId="0" borderId="0" xfId="15" applyNumberFormat="1" applyFont="1" applyAlignment="1">
      <alignment horizontal="center" wrapText="1"/>
    </xf>
    <xf numFmtId="164" fontId="4" fillId="2" borderId="0" xfId="15" applyNumberFormat="1" applyFont="1" applyFill="1" applyAlignment="1">
      <alignment horizontal="left" wrapText="1"/>
    </xf>
    <xf numFmtId="164" fontId="4" fillId="2" borderId="0" xfId="15" applyNumberFormat="1" applyFont="1" applyFill="1" applyAlignment="1">
      <alignment horizontal="center" wrapText="1"/>
    </xf>
    <xf numFmtId="164" fontId="4" fillId="2" borderId="0" xfId="15" applyNumberFormat="1" applyFont="1" applyFill="1" applyAlignment="1">
      <alignment wrapText="1"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2" xfId="22"/>
    <cellStyle name="Style 23" xfId="23"/>
    <cellStyle name="Style 24" xfId="24"/>
    <cellStyle name="Style 25" xfId="25"/>
    <cellStyle name="Style 51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ea.doc.gov/bea/newsrelarchive/2004/front%20page%20chart%20and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5 data"/>
      <sheetName val="sq1T"/>
      <sheetName val="raw data for released US map"/>
      <sheetName val="raw data for unreleased US map"/>
      <sheetName val="raw data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="60" workbookViewId="0" topLeftCell="A1">
      <selection activeCell="H1" sqref="H1:P1"/>
    </sheetView>
  </sheetViews>
  <sheetFormatPr defaultColWidth="9.33203125" defaultRowHeight="12"/>
  <cols>
    <col min="1" max="1" width="44.83203125" style="2" bestFit="1" customWidth="1"/>
    <col min="2" max="2" width="18" style="2" customWidth="1"/>
    <col min="3" max="3" width="8.66015625" style="7" customWidth="1"/>
    <col min="4" max="6" width="10.66015625" style="2" customWidth="1"/>
    <col min="7" max="7" width="11" style="7" customWidth="1"/>
    <col min="8" max="8" width="21.33203125" style="2" customWidth="1"/>
    <col min="9" max="9" width="15.16015625" style="2" customWidth="1"/>
    <col min="10" max="10" width="13.5" style="2" customWidth="1"/>
    <col min="11" max="11" width="1.5" style="2" customWidth="1"/>
    <col min="12" max="12" width="18.83203125" style="2" bestFit="1" customWidth="1"/>
    <col min="13" max="13" width="10.16015625" style="2" customWidth="1"/>
    <col min="14" max="14" width="1.5" style="2" customWidth="1"/>
    <col min="15" max="15" width="10.66015625" style="2" customWidth="1"/>
    <col min="16" max="16" width="12.33203125" style="2" bestFit="1" customWidth="1"/>
    <col min="17" max="16384" width="10.66015625" style="2" customWidth="1"/>
  </cols>
  <sheetData>
    <row r="1" spans="1:16" s="8" customFormat="1" ht="26.25" customHeight="1">
      <c r="A1" s="37" t="s">
        <v>68</v>
      </c>
      <c r="B1" s="37"/>
      <c r="C1" s="37"/>
      <c r="D1" s="37"/>
      <c r="E1" s="37"/>
      <c r="F1" s="37"/>
      <c r="G1" s="37"/>
      <c r="H1" s="34" t="s">
        <v>69</v>
      </c>
      <c r="I1" s="34"/>
      <c r="J1" s="34"/>
      <c r="K1" s="34"/>
      <c r="L1" s="34"/>
      <c r="M1" s="34"/>
      <c r="N1" s="34"/>
      <c r="O1" s="34"/>
      <c r="P1" s="34"/>
    </row>
    <row r="2" spans="1:14" ht="6.75" customHeight="1">
      <c r="A2" s="16"/>
      <c r="B2" s="16"/>
      <c r="C2" s="17"/>
      <c r="D2" s="16"/>
      <c r="E2" s="16"/>
      <c r="F2" s="16"/>
      <c r="G2" s="17"/>
      <c r="H2" s="5"/>
      <c r="I2" s="5"/>
      <c r="J2" s="5"/>
      <c r="K2" s="5"/>
      <c r="L2" s="5"/>
      <c r="M2" s="5"/>
      <c r="N2" s="5"/>
    </row>
    <row r="3" spans="1:16" s="5" customFormat="1" ht="25.5" customHeight="1">
      <c r="A3" s="16"/>
      <c r="B3" s="40" t="s">
        <v>0</v>
      </c>
      <c r="C3" s="40"/>
      <c r="D3" s="40" t="s">
        <v>62</v>
      </c>
      <c r="E3" s="40"/>
      <c r="F3" s="40" t="s">
        <v>2</v>
      </c>
      <c r="G3" s="40"/>
      <c r="I3" s="36" t="s">
        <v>60</v>
      </c>
      <c r="J3" s="36"/>
      <c r="K3" s="6"/>
      <c r="L3" s="36" t="s">
        <v>61</v>
      </c>
      <c r="M3" s="36"/>
      <c r="N3" s="6"/>
      <c r="O3" s="38" t="s">
        <v>59</v>
      </c>
      <c r="P3" s="38"/>
    </row>
    <row r="4" spans="1:16" s="3" customFormat="1" ht="25.5">
      <c r="A4" s="18"/>
      <c r="B4" s="19" t="s">
        <v>34</v>
      </c>
      <c r="C4" s="20" t="s">
        <v>1</v>
      </c>
      <c r="D4" s="21" t="s">
        <v>63</v>
      </c>
      <c r="E4" s="22" t="s">
        <v>64</v>
      </c>
      <c r="F4" s="19" t="s">
        <v>34</v>
      </c>
      <c r="G4" s="22" t="s">
        <v>64</v>
      </c>
      <c r="I4" s="13" t="s">
        <v>34</v>
      </c>
      <c r="J4" s="12" t="s">
        <v>64</v>
      </c>
      <c r="K4" s="12"/>
      <c r="L4" s="13" t="s">
        <v>34</v>
      </c>
      <c r="M4" s="14" t="s">
        <v>1</v>
      </c>
      <c r="N4" s="14"/>
      <c r="O4" s="13" t="s">
        <v>34</v>
      </c>
      <c r="P4" s="14" t="s">
        <v>1</v>
      </c>
    </row>
    <row r="5" spans="1:16" s="3" customFormat="1" ht="12.75">
      <c r="A5" s="18"/>
      <c r="B5" s="23"/>
      <c r="C5" s="24"/>
      <c r="D5" s="25"/>
      <c r="E5" s="26"/>
      <c r="F5" s="23"/>
      <c r="G5" s="26"/>
      <c r="I5" s="10"/>
      <c r="J5" s="15"/>
      <c r="K5" s="15"/>
      <c r="L5" s="10"/>
      <c r="M5" s="11"/>
      <c r="N5" s="11"/>
      <c r="O5" s="10"/>
      <c r="P5" s="11"/>
    </row>
    <row r="6" spans="1:16" ht="12.75">
      <c r="A6" s="27" t="s">
        <v>35</v>
      </c>
      <c r="B6" s="27">
        <v>1475401000</v>
      </c>
      <c r="C6" s="28">
        <f aca="true" t="shared" si="0" ref="C6:C57">B6*100/B$6</f>
        <v>100</v>
      </c>
      <c r="D6" s="29">
        <f>MEDIAN(D7:D57)</f>
        <v>112291.39499999999</v>
      </c>
      <c r="E6" s="30">
        <f>D6*100/D$10</f>
        <v>138.17088458537066</v>
      </c>
      <c r="F6" s="31">
        <v>119600</v>
      </c>
      <c r="G6" s="32">
        <f>F6*100/F$6</f>
        <v>100</v>
      </c>
      <c r="H6" s="2" t="s">
        <v>35</v>
      </c>
      <c r="I6" s="1">
        <v>43526.98787869</v>
      </c>
      <c r="J6" s="7">
        <f aca="true" t="shared" si="1" ref="J6:J57">I6*100/I$6</f>
        <v>100</v>
      </c>
      <c r="K6" s="7"/>
      <c r="L6" s="2">
        <v>9148680000</v>
      </c>
      <c r="M6" s="4">
        <f aca="true" t="shared" si="2" ref="M6:M37">L6*100/L$6</f>
        <v>100</v>
      </c>
      <c r="N6" s="4"/>
      <c r="O6" s="2">
        <v>31459</v>
      </c>
      <c r="P6" s="4">
        <f aca="true" t="shared" si="3" ref="P6:P57">O6*100/O$6</f>
        <v>100</v>
      </c>
    </row>
    <row r="7" spans="1:16" ht="12.75">
      <c r="A7" s="27" t="s">
        <v>3</v>
      </c>
      <c r="B7" s="27">
        <v>18159202</v>
      </c>
      <c r="C7" s="28">
        <f t="shared" si="0"/>
        <v>1.2307977288886207</v>
      </c>
      <c r="D7" s="29">
        <v>92857.55</v>
      </c>
      <c r="E7" s="30">
        <f aca="true" t="shared" si="4" ref="E7:E14">D7*100/D$10</f>
        <v>114.25817467073311</v>
      </c>
      <c r="F7" s="31">
        <v>85100</v>
      </c>
      <c r="G7" s="32">
        <f aca="true" t="shared" si="5" ref="G7:G57">F7*100/F$6</f>
        <v>71.15384615384616</v>
      </c>
      <c r="H7" s="2" t="s">
        <v>3</v>
      </c>
      <c r="I7" s="1">
        <v>37418.98427671</v>
      </c>
      <c r="J7" s="7">
        <f t="shared" si="1"/>
        <v>85.96731843930242</v>
      </c>
      <c r="K7" s="7"/>
      <c r="L7" s="2">
        <v>118259646</v>
      </c>
      <c r="M7" s="4">
        <f t="shared" si="2"/>
        <v>1.2926416269888115</v>
      </c>
      <c r="N7" s="4"/>
      <c r="O7" s="2">
        <v>26276</v>
      </c>
      <c r="P7" s="4">
        <f t="shared" si="3"/>
        <v>83.52458755840935</v>
      </c>
    </row>
    <row r="8" spans="1:16" ht="12.75">
      <c r="A8" s="27" t="s">
        <v>4</v>
      </c>
      <c r="B8" s="27">
        <v>3140304</v>
      </c>
      <c r="C8" s="28">
        <f t="shared" si="0"/>
        <v>0.2128441013663404</v>
      </c>
      <c r="D8" s="29">
        <v>101461.82</v>
      </c>
      <c r="E8" s="30">
        <f t="shared" si="4"/>
        <v>124.8454471604138</v>
      </c>
      <c r="F8" s="31">
        <v>144200</v>
      </c>
      <c r="G8" s="32">
        <f t="shared" si="5"/>
        <v>120.5685618729097</v>
      </c>
      <c r="H8" s="2" t="s">
        <v>4</v>
      </c>
      <c r="I8" s="1">
        <v>55143.458197106665</v>
      </c>
      <c r="J8" s="7">
        <f t="shared" si="1"/>
        <v>126.68797195613867</v>
      </c>
      <c r="K8" s="7"/>
      <c r="L8" s="2">
        <v>21576070</v>
      </c>
      <c r="M8" s="4">
        <f t="shared" si="2"/>
        <v>0.23583806625655285</v>
      </c>
      <c r="N8" s="4"/>
      <c r="O8" s="2">
        <v>33254</v>
      </c>
      <c r="P8" s="4">
        <f t="shared" si="3"/>
        <v>105.70583934645093</v>
      </c>
    </row>
    <row r="9" spans="1:16" ht="12.75">
      <c r="A9" s="27" t="s">
        <v>5</v>
      </c>
      <c r="B9" s="27">
        <v>24491419</v>
      </c>
      <c r="C9" s="28">
        <f t="shared" si="0"/>
        <v>1.6599838959035544</v>
      </c>
      <c r="D9" s="29">
        <v>98641.35</v>
      </c>
      <c r="E9" s="30">
        <f t="shared" si="4"/>
        <v>121.37495118121164</v>
      </c>
      <c r="F9" s="31">
        <v>121300</v>
      </c>
      <c r="G9" s="32">
        <f t="shared" si="5"/>
        <v>101.42140468227424</v>
      </c>
      <c r="H9" s="2" t="s">
        <v>5</v>
      </c>
      <c r="I9" s="1">
        <v>42062.44308766</v>
      </c>
      <c r="J9" s="7">
        <f t="shared" si="1"/>
        <v>96.63531785127954</v>
      </c>
      <c r="K9" s="7"/>
      <c r="L9" s="2">
        <v>150294500</v>
      </c>
      <c r="M9" s="4">
        <f t="shared" si="2"/>
        <v>1.6427998356046993</v>
      </c>
      <c r="N9" s="4"/>
      <c r="O9" s="2">
        <v>26931</v>
      </c>
      <c r="P9" s="4">
        <f t="shared" si="3"/>
        <v>85.60666264026193</v>
      </c>
    </row>
    <row r="10" spans="1:16" ht="12.75">
      <c r="A10" s="27" t="s">
        <v>6</v>
      </c>
      <c r="B10" s="27">
        <v>10189528</v>
      </c>
      <c r="C10" s="28">
        <f t="shared" si="0"/>
        <v>0.6906277005370065</v>
      </c>
      <c r="D10" s="29">
        <v>81269.94</v>
      </c>
      <c r="E10" s="30">
        <f t="shared" si="4"/>
        <v>100</v>
      </c>
      <c r="F10" s="31">
        <v>72800</v>
      </c>
      <c r="G10" s="32">
        <f t="shared" si="5"/>
        <v>60.869565217391305</v>
      </c>
      <c r="H10" s="2" t="s">
        <v>6</v>
      </c>
      <c r="I10" s="1">
        <v>33258.70476903667</v>
      </c>
      <c r="J10" s="7">
        <f t="shared" si="1"/>
        <v>76.40938734775054</v>
      </c>
      <c r="K10" s="7"/>
      <c r="L10" s="2">
        <v>66223513</v>
      </c>
      <c r="M10" s="4">
        <f t="shared" si="2"/>
        <v>0.7238586659496233</v>
      </c>
      <c r="N10" s="4"/>
      <c r="O10" s="2">
        <v>24296</v>
      </c>
      <c r="P10" s="4">
        <f t="shared" si="3"/>
        <v>77.23068120410693</v>
      </c>
    </row>
    <row r="11" spans="1:16" ht="12.75">
      <c r="A11" s="27" t="s">
        <v>7</v>
      </c>
      <c r="B11" s="27">
        <v>194090616</v>
      </c>
      <c r="C11" s="28">
        <f t="shared" si="0"/>
        <v>13.155109424488664</v>
      </c>
      <c r="D11" s="29">
        <v>131912.77</v>
      </c>
      <c r="E11" s="30">
        <f t="shared" si="4"/>
        <v>162.3143440243711</v>
      </c>
      <c r="F11" s="31">
        <v>211500</v>
      </c>
      <c r="G11" s="32">
        <f t="shared" si="5"/>
        <v>176.83946488294313</v>
      </c>
      <c r="H11" s="2" t="s">
        <v>7</v>
      </c>
      <c r="I11" s="1">
        <v>48979.124330930004</v>
      </c>
      <c r="J11" s="7">
        <f t="shared" si="1"/>
        <v>112.52587582544223</v>
      </c>
      <c r="K11" s="7"/>
      <c r="L11" s="2">
        <v>1185301773</v>
      </c>
      <c r="M11" s="4">
        <f t="shared" si="2"/>
        <v>12.955986798095463</v>
      </c>
      <c r="N11" s="4"/>
      <c r="O11" s="2">
        <v>33403</v>
      </c>
      <c r="P11" s="4">
        <f t="shared" si="3"/>
        <v>106.17947169331511</v>
      </c>
    </row>
    <row r="12" spans="1:16" ht="12.75">
      <c r="A12" s="27" t="s">
        <v>8</v>
      </c>
      <c r="B12" s="27">
        <v>25835469</v>
      </c>
      <c r="C12" s="28">
        <f t="shared" si="0"/>
        <v>1.7510811636971915</v>
      </c>
      <c r="D12" s="29">
        <v>113529.88</v>
      </c>
      <c r="E12" s="30">
        <f t="shared" si="4"/>
        <v>139.69479982389552</v>
      </c>
      <c r="F12" s="31">
        <v>166600</v>
      </c>
      <c r="G12" s="32">
        <f t="shared" si="5"/>
        <v>139.29765886287626</v>
      </c>
      <c r="H12" s="2" t="s">
        <v>8</v>
      </c>
      <c r="I12" s="1">
        <v>50224.21691565333</v>
      </c>
      <c r="J12" s="7">
        <f t="shared" si="1"/>
        <v>115.38638293931238</v>
      </c>
      <c r="K12" s="7"/>
      <c r="L12" s="2">
        <v>157042699</v>
      </c>
      <c r="M12" s="4">
        <f t="shared" si="2"/>
        <v>1.7165612853438965</v>
      </c>
      <c r="N12" s="4"/>
      <c r="O12" s="2">
        <v>34510</v>
      </c>
      <c r="P12" s="4">
        <f t="shared" si="3"/>
        <v>109.6983375186751</v>
      </c>
    </row>
    <row r="13" spans="1:16" ht="12.75">
      <c r="A13" s="27" t="s">
        <v>9</v>
      </c>
      <c r="B13" s="27">
        <v>24542506</v>
      </c>
      <c r="C13" s="28">
        <f t="shared" si="0"/>
        <v>1.663446479973919</v>
      </c>
      <c r="D13" s="29">
        <v>140988.87</v>
      </c>
      <c r="E13" s="30">
        <f t="shared" si="4"/>
        <v>173.4821878790608</v>
      </c>
      <c r="F13" s="31">
        <v>166900</v>
      </c>
      <c r="G13" s="32">
        <f t="shared" si="5"/>
        <v>139.54849498327758</v>
      </c>
      <c r="H13" s="2" t="s">
        <v>9</v>
      </c>
      <c r="I13" s="1">
        <v>55004.02687946334</v>
      </c>
      <c r="J13" s="7">
        <f t="shared" si="1"/>
        <v>126.3676389295761</v>
      </c>
      <c r="K13" s="7"/>
      <c r="L13" s="2">
        <v>150800881</v>
      </c>
      <c r="M13" s="4">
        <f t="shared" si="2"/>
        <v>1.6483348526782007</v>
      </c>
      <c r="N13" s="4"/>
      <c r="O13" s="2">
        <v>43292</v>
      </c>
      <c r="P13" s="4">
        <f t="shared" si="3"/>
        <v>137.61403731841443</v>
      </c>
    </row>
    <row r="14" spans="1:16" ht="12.75">
      <c r="A14" s="27" t="s">
        <v>10</v>
      </c>
      <c r="B14" s="27">
        <v>4362748</v>
      </c>
      <c r="C14" s="28">
        <f t="shared" si="0"/>
        <v>0.2956991353537106</v>
      </c>
      <c r="D14" s="29">
        <v>131466.4</v>
      </c>
      <c r="E14" s="30">
        <f t="shared" si="4"/>
        <v>161.76510035567887</v>
      </c>
      <c r="F14" s="31">
        <v>130400</v>
      </c>
      <c r="G14" s="32">
        <f t="shared" si="5"/>
        <v>109.03010033444816</v>
      </c>
      <c r="H14" s="2" t="s">
        <v>10</v>
      </c>
      <c r="I14" s="1">
        <v>50450.58248760667</v>
      </c>
      <c r="J14" s="7">
        <f t="shared" si="1"/>
        <v>115.90644091480156</v>
      </c>
      <c r="K14" s="7"/>
      <c r="L14" s="2">
        <v>27239950</v>
      </c>
      <c r="M14" s="4">
        <f t="shared" si="2"/>
        <v>0.2977473252972013</v>
      </c>
      <c r="N14" s="4"/>
      <c r="O14" s="2">
        <v>33321</v>
      </c>
      <c r="P14" s="4">
        <f t="shared" si="3"/>
        <v>105.91881496551066</v>
      </c>
    </row>
    <row r="15" spans="1:16" ht="12.75">
      <c r="A15" s="27" t="s">
        <v>11</v>
      </c>
      <c r="B15" s="27">
        <v>3970387</v>
      </c>
      <c r="C15" s="28">
        <f t="shared" si="0"/>
        <v>0.26910561942143185</v>
      </c>
      <c r="D15" s="33" t="s">
        <v>36</v>
      </c>
      <c r="E15" s="33" t="s">
        <v>36</v>
      </c>
      <c r="F15" s="31">
        <v>157200</v>
      </c>
      <c r="G15" s="32">
        <f t="shared" si="5"/>
        <v>131.438127090301</v>
      </c>
      <c r="H15" s="2" t="s">
        <v>11</v>
      </c>
      <c r="I15" s="1">
        <v>42596.993213413334</v>
      </c>
      <c r="J15" s="7">
        <f t="shared" si="1"/>
        <v>97.86340679518516</v>
      </c>
      <c r="K15" s="7"/>
      <c r="L15" s="2">
        <v>26651113</v>
      </c>
      <c r="M15" s="4">
        <f t="shared" si="2"/>
        <v>0.2913110197318083</v>
      </c>
      <c r="N15" s="4"/>
      <c r="O15" s="2">
        <v>47305</v>
      </c>
      <c r="P15" s="4">
        <f t="shared" si="3"/>
        <v>150.3703232779173</v>
      </c>
    </row>
    <row r="16" spans="1:16" ht="12.75">
      <c r="A16" s="27" t="s">
        <v>12</v>
      </c>
      <c r="B16" s="27">
        <v>118186220</v>
      </c>
      <c r="C16" s="28">
        <f t="shared" si="0"/>
        <v>8.01044732923456</v>
      </c>
      <c r="D16" s="29">
        <v>117023.24</v>
      </c>
      <c r="E16" s="30">
        <f aca="true" t="shared" si="6" ref="E16:E57">D16*100/D$10</f>
        <v>143.99326491443207</v>
      </c>
      <c r="F16" s="31">
        <v>105500</v>
      </c>
      <c r="G16" s="32">
        <f t="shared" si="5"/>
        <v>88.21070234113712</v>
      </c>
      <c r="H16" s="2" t="s">
        <v>12</v>
      </c>
      <c r="I16" s="1">
        <v>38571.666921033335</v>
      </c>
      <c r="J16" s="7">
        <f t="shared" si="1"/>
        <v>88.61552062488867</v>
      </c>
      <c r="K16" s="7"/>
      <c r="L16" s="2">
        <v>510090062</v>
      </c>
      <c r="M16" s="4">
        <f t="shared" si="2"/>
        <v>5.575559118911143</v>
      </c>
      <c r="N16" s="4"/>
      <c r="O16" s="2">
        <v>29972</v>
      </c>
      <c r="P16" s="4">
        <f t="shared" si="3"/>
        <v>95.27321275310722</v>
      </c>
    </row>
    <row r="17" spans="1:16" ht="12.75">
      <c r="A17" s="27" t="s">
        <v>13</v>
      </c>
      <c r="B17" s="27">
        <v>38050310</v>
      </c>
      <c r="C17" s="28">
        <f t="shared" si="0"/>
        <v>2.578980900785617</v>
      </c>
      <c r="D17" s="29">
        <v>89854.73</v>
      </c>
      <c r="E17" s="30">
        <f t="shared" si="6"/>
        <v>110.56330298754989</v>
      </c>
      <c r="F17" s="31">
        <v>111200</v>
      </c>
      <c r="G17" s="32">
        <f t="shared" si="5"/>
        <v>92.97658862876254</v>
      </c>
      <c r="H17" s="2" t="s">
        <v>13</v>
      </c>
      <c r="I17" s="1">
        <v>43534.91316735</v>
      </c>
      <c r="J17" s="7">
        <f t="shared" si="1"/>
        <v>100.01820775809732</v>
      </c>
      <c r="K17" s="7"/>
      <c r="L17" s="2">
        <v>254103662</v>
      </c>
      <c r="M17" s="4">
        <f t="shared" si="2"/>
        <v>2.777489889251783</v>
      </c>
      <c r="N17" s="4"/>
      <c r="O17" s="2">
        <v>29259</v>
      </c>
      <c r="P17" s="4">
        <f t="shared" si="3"/>
        <v>93.00677071744175</v>
      </c>
    </row>
    <row r="18" spans="1:16" ht="12.75">
      <c r="A18" s="27" t="s">
        <v>37</v>
      </c>
      <c r="B18" s="27">
        <v>6258263</v>
      </c>
      <c r="C18" s="28">
        <f t="shared" si="0"/>
        <v>0.4241736992180431</v>
      </c>
      <c r="D18" s="29">
        <v>164317.71</v>
      </c>
      <c r="E18" s="30">
        <f t="shared" si="6"/>
        <v>202.18756160026695</v>
      </c>
      <c r="F18" s="31">
        <v>272700</v>
      </c>
      <c r="G18" s="32">
        <f t="shared" si="5"/>
        <v>228.01003344481606</v>
      </c>
      <c r="H18" s="2" t="s">
        <v>37</v>
      </c>
      <c r="I18" s="1">
        <v>49839.412521423335</v>
      </c>
      <c r="J18" s="7">
        <f t="shared" si="1"/>
        <v>114.50232361661712</v>
      </c>
      <c r="K18" s="7"/>
      <c r="L18" s="2">
        <v>38469572</v>
      </c>
      <c r="M18" s="4">
        <f t="shared" si="2"/>
        <v>0.42049314218007405</v>
      </c>
      <c r="N18" s="4"/>
      <c r="O18" s="2">
        <v>30589</v>
      </c>
      <c r="P18" s="4">
        <f t="shared" si="3"/>
        <v>97.2344956928065</v>
      </c>
    </row>
    <row r="19" spans="1:16" ht="12.75">
      <c r="A19" s="27" t="s">
        <v>38</v>
      </c>
      <c r="B19" s="27">
        <v>6031602</v>
      </c>
      <c r="C19" s="28">
        <f t="shared" si="0"/>
        <v>0.4088110283238252</v>
      </c>
      <c r="D19" s="29">
        <v>96358.1</v>
      </c>
      <c r="E19" s="30">
        <f t="shared" si="6"/>
        <v>118.56548682083437</v>
      </c>
      <c r="F19" s="31">
        <v>106300</v>
      </c>
      <c r="G19" s="32">
        <f t="shared" si="5"/>
        <v>88.87959866220736</v>
      </c>
      <c r="H19" s="2" t="s">
        <v>38</v>
      </c>
      <c r="I19" s="1">
        <v>40230.07502190333</v>
      </c>
      <c r="J19" s="7">
        <f t="shared" si="1"/>
        <v>92.4255892321904</v>
      </c>
      <c r="K19" s="7"/>
      <c r="L19" s="2">
        <v>34954325</v>
      </c>
      <c r="M19" s="4">
        <f t="shared" si="2"/>
        <v>0.3820695991115658</v>
      </c>
      <c r="N19" s="4"/>
      <c r="O19" s="2">
        <v>25583</v>
      </c>
      <c r="P19" s="4">
        <f t="shared" si="3"/>
        <v>81.32172033440351</v>
      </c>
    </row>
    <row r="20" spans="1:16" ht="12.75">
      <c r="A20" s="27" t="s">
        <v>39</v>
      </c>
      <c r="B20" s="27">
        <v>72664142</v>
      </c>
      <c r="C20" s="28">
        <f t="shared" si="0"/>
        <v>4.925043564427569</v>
      </c>
      <c r="D20" s="29">
        <v>118146.19</v>
      </c>
      <c r="E20" s="30">
        <f t="shared" si="6"/>
        <v>145.37501811863032</v>
      </c>
      <c r="F20" s="31">
        <v>130800</v>
      </c>
      <c r="G20" s="32">
        <f t="shared" si="5"/>
        <v>109.36454849498328</v>
      </c>
      <c r="H20" s="2" t="s">
        <v>39</v>
      </c>
      <c r="I20" s="1">
        <v>45607.11230398666</v>
      </c>
      <c r="J20" s="7">
        <f t="shared" si="1"/>
        <v>104.77893032960144</v>
      </c>
      <c r="K20" s="7"/>
      <c r="L20" s="2">
        <v>420156497</v>
      </c>
      <c r="M20" s="4">
        <f t="shared" si="2"/>
        <v>4.592536814054049</v>
      </c>
      <c r="N20" s="4"/>
      <c r="O20" s="2">
        <v>33205</v>
      </c>
      <c r="P20" s="4">
        <f t="shared" si="3"/>
        <v>105.55008105788487</v>
      </c>
    </row>
    <row r="21" spans="1:16" ht="12.75">
      <c r="A21" s="27" t="s">
        <v>40</v>
      </c>
      <c r="B21" s="27">
        <v>27589935</v>
      </c>
      <c r="C21" s="28">
        <f t="shared" si="0"/>
        <v>1.8699956825296986</v>
      </c>
      <c r="D21" s="29">
        <v>101621.51</v>
      </c>
      <c r="E21" s="30">
        <f t="shared" si="6"/>
        <v>125.04194047639263</v>
      </c>
      <c r="F21" s="31">
        <v>94300</v>
      </c>
      <c r="G21" s="32">
        <f t="shared" si="5"/>
        <v>78.84615384615384</v>
      </c>
      <c r="H21" s="2" t="s">
        <v>40</v>
      </c>
      <c r="I21" s="1">
        <v>42124.44046337</v>
      </c>
      <c r="J21" s="7">
        <f t="shared" si="1"/>
        <v>96.77775218623235</v>
      </c>
      <c r="K21" s="7"/>
      <c r="L21" s="2">
        <v>178415131</v>
      </c>
      <c r="M21" s="4">
        <f t="shared" si="2"/>
        <v>1.9501734785783305</v>
      </c>
      <c r="N21" s="4"/>
      <c r="O21" s="2">
        <v>28797</v>
      </c>
      <c r="P21" s="4">
        <f t="shared" si="3"/>
        <v>91.53819256810452</v>
      </c>
    </row>
    <row r="22" spans="1:16" ht="12.75">
      <c r="A22" s="27" t="s">
        <v>41</v>
      </c>
      <c r="B22" s="27">
        <v>14598199</v>
      </c>
      <c r="C22" s="28">
        <f t="shared" si="0"/>
        <v>0.989439413420487</v>
      </c>
      <c r="D22" s="29">
        <v>142327.05</v>
      </c>
      <c r="E22" s="30">
        <f t="shared" si="6"/>
        <v>175.12877455059026</v>
      </c>
      <c r="F22" s="31">
        <v>82500</v>
      </c>
      <c r="G22" s="32">
        <f t="shared" si="5"/>
        <v>68.9799331103679</v>
      </c>
      <c r="H22" s="2" t="s">
        <v>41</v>
      </c>
      <c r="I22" s="1">
        <v>41984.91875738333</v>
      </c>
      <c r="J22" s="7">
        <f t="shared" si="1"/>
        <v>96.45721149920958</v>
      </c>
      <c r="K22" s="7"/>
      <c r="L22" s="2">
        <v>83604480</v>
      </c>
      <c r="M22" s="4">
        <f t="shared" si="2"/>
        <v>0.9138419968782382</v>
      </c>
      <c r="N22" s="4"/>
      <c r="O22" s="2">
        <v>28398</v>
      </c>
      <c r="P22" s="4">
        <f t="shared" si="3"/>
        <v>90.2698750754951</v>
      </c>
    </row>
    <row r="23" spans="1:16" ht="12.75">
      <c r="A23" s="27" t="s">
        <v>42</v>
      </c>
      <c r="B23" s="27">
        <v>13430897</v>
      </c>
      <c r="C23" s="28">
        <f t="shared" si="0"/>
        <v>0.9103218040383597</v>
      </c>
      <c r="D23" s="29">
        <v>120112.34</v>
      </c>
      <c r="E23" s="30">
        <f t="shared" si="6"/>
        <v>147.79430131239175</v>
      </c>
      <c r="F23" s="31">
        <v>83500</v>
      </c>
      <c r="G23" s="32">
        <f t="shared" si="5"/>
        <v>69.81605351170569</v>
      </c>
      <c r="H23" s="2" t="s">
        <v>42</v>
      </c>
      <c r="I23" s="1">
        <v>43621.641065196665</v>
      </c>
      <c r="J23" s="7">
        <f t="shared" si="1"/>
        <v>100.21745861847933</v>
      </c>
      <c r="K23" s="7"/>
      <c r="L23" s="2">
        <v>80465753</v>
      </c>
      <c r="M23" s="4">
        <f t="shared" si="2"/>
        <v>0.8795340202083798</v>
      </c>
      <c r="N23" s="4"/>
      <c r="O23" s="2">
        <v>29545</v>
      </c>
      <c r="P23" s="4">
        <f t="shared" si="3"/>
        <v>93.91589052417432</v>
      </c>
    </row>
    <row r="24" spans="1:16" ht="12.75">
      <c r="A24" s="27" t="s">
        <v>43</v>
      </c>
      <c r="B24" s="27">
        <v>16593289</v>
      </c>
      <c r="C24" s="28">
        <f t="shared" si="0"/>
        <v>1.1246629899261285</v>
      </c>
      <c r="D24" s="29">
        <v>83482.15</v>
      </c>
      <c r="E24" s="30">
        <f t="shared" si="6"/>
        <v>102.72205196656967</v>
      </c>
      <c r="F24" s="31">
        <v>86700</v>
      </c>
      <c r="G24" s="32">
        <f t="shared" si="5"/>
        <v>72.49163879598662</v>
      </c>
      <c r="H24" s="2" t="s">
        <v>43</v>
      </c>
      <c r="I24" s="1">
        <v>38161.02370801333</v>
      </c>
      <c r="J24" s="7">
        <f t="shared" si="1"/>
        <v>87.67209854807402</v>
      </c>
      <c r="K24" s="7"/>
      <c r="L24" s="2">
        <v>108514637</v>
      </c>
      <c r="M24" s="4">
        <f t="shared" si="2"/>
        <v>1.1861234298281282</v>
      </c>
      <c r="N24" s="4"/>
      <c r="O24" s="2">
        <v>26352</v>
      </c>
      <c r="P24" s="4">
        <f t="shared" si="3"/>
        <v>83.76617184271592</v>
      </c>
    </row>
    <row r="25" spans="1:16" ht="12.75">
      <c r="A25" s="27" t="s">
        <v>44</v>
      </c>
      <c r="B25" s="27">
        <v>16714488</v>
      </c>
      <c r="C25" s="28">
        <f t="shared" si="0"/>
        <v>1.132877638011632</v>
      </c>
      <c r="D25" s="29">
        <v>88613.56</v>
      </c>
      <c r="E25" s="30">
        <f t="shared" si="6"/>
        <v>109.0360839444449</v>
      </c>
      <c r="F25" s="31">
        <v>85000</v>
      </c>
      <c r="G25" s="32">
        <f t="shared" si="5"/>
        <v>71.07023411371237</v>
      </c>
      <c r="H25" s="2" t="s">
        <v>44</v>
      </c>
      <c r="I25" s="1">
        <v>34307.19486753334</v>
      </c>
      <c r="J25" s="7">
        <f t="shared" si="1"/>
        <v>78.81821495010801</v>
      </c>
      <c r="K25" s="7"/>
      <c r="L25" s="2">
        <v>117074311</v>
      </c>
      <c r="M25" s="4">
        <f t="shared" si="2"/>
        <v>1.2796852770017095</v>
      </c>
      <c r="N25" s="4"/>
      <c r="O25" s="2">
        <v>26038</v>
      </c>
      <c r="P25" s="4">
        <f t="shared" si="3"/>
        <v>82.76804729965987</v>
      </c>
    </row>
    <row r="26" spans="1:16" ht="12.75">
      <c r="A26" s="27" t="s">
        <v>45</v>
      </c>
      <c r="B26" s="27">
        <v>6100003</v>
      </c>
      <c r="C26" s="28">
        <f t="shared" si="0"/>
        <v>0.41344712386666405</v>
      </c>
      <c r="D26" s="29">
        <v>131525.39</v>
      </c>
      <c r="E26" s="30">
        <f t="shared" si="6"/>
        <v>161.83768561906163</v>
      </c>
      <c r="F26" s="31">
        <v>98700</v>
      </c>
      <c r="G26" s="32">
        <f t="shared" si="5"/>
        <v>82.52508361204013</v>
      </c>
      <c r="H26" s="2" t="s">
        <v>45</v>
      </c>
      <c r="I26" s="1">
        <v>37618.88555331667</v>
      </c>
      <c r="J26" s="7">
        <f t="shared" si="1"/>
        <v>86.42657667505215</v>
      </c>
      <c r="K26" s="7"/>
      <c r="L26" s="2">
        <v>37781443</v>
      </c>
      <c r="M26" s="4">
        <f t="shared" si="2"/>
        <v>0.41297152157469713</v>
      </c>
      <c r="N26" s="4"/>
      <c r="O26" s="2">
        <v>28935</v>
      </c>
      <c r="P26" s="4">
        <f t="shared" si="3"/>
        <v>91.9768587685559</v>
      </c>
    </row>
    <row r="27" spans="1:16" ht="12.75">
      <c r="A27" s="27" t="s">
        <v>46</v>
      </c>
      <c r="B27" s="27">
        <v>32535399</v>
      </c>
      <c r="C27" s="28">
        <f t="shared" si="0"/>
        <v>2.2051902499727194</v>
      </c>
      <c r="D27" s="29">
        <v>138422.36</v>
      </c>
      <c r="E27" s="30">
        <f t="shared" si="6"/>
        <v>170.32418136398277</v>
      </c>
      <c r="F27" s="31">
        <v>146000</v>
      </c>
      <c r="G27" s="32">
        <f t="shared" si="5"/>
        <v>122.07357859531773</v>
      </c>
      <c r="H27" s="2" t="s">
        <v>46</v>
      </c>
      <c r="I27" s="1">
        <v>55213.47895679</v>
      </c>
      <c r="J27" s="7">
        <f t="shared" si="1"/>
        <v>126.84883941583627</v>
      </c>
      <c r="K27" s="7"/>
      <c r="L27" s="2">
        <v>206166414</v>
      </c>
      <c r="M27" s="4">
        <f t="shared" si="2"/>
        <v>2.253509948976246</v>
      </c>
      <c r="N27" s="4"/>
      <c r="O27" s="2">
        <v>37424</v>
      </c>
      <c r="P27" s="4">
        <f t="shared" si="3"/>
        <v>118.9611875774818</v>
      </c>
    </row>
    <row r="28" spans="1:16" ht="12.75">
      <c r="A28" s="27" t="s">
        <v>47</v>
      </c>
      <c r="B28" s="27">
        <v>41937490</v>
      </c>
      <c r="C28" s="28">
        <f t="shared" si="0"/>
        <v>2.8424469008764395</v>
      </c>
      <c r="D28" s="29">
        <v>132292.35</v>
      </c>
      <c r="E28" s="30">
        <f t="shared" si="6"/>
        <v>162.78140478509027</v>
      </c>
      <c r="F28" s="31">
        <v>185700</v>
      </c>
      <c r="G28" s="32">
        <f t="shared" si="5"/>
        <v>155.26755852842808</v>
      </c>
      <c r="H28" s="2" t="s">
        <v>47</v>
      </c>
      <c r="I28" s="1">
        <v>52084.10129634334</v>
      </c>
      <c r="J28" s="7">
        <f t="shared" si="1"/>
        <v>119.6593282344785</v>
      </c>
      <c r="K28" s="7"/>
      <c r="L28" s="2">
        <v>253527948</v>
      </c>
      <c r="M28" s="4">
        <f t="shared" si="2"/>
        <v>2.771197025144611</v>
      </c>
      <c r="N28" s="4"/>
      <c r="O28" s="2">
        <v>39408</v>
      </c>
      <c r="P28" s="4">
        <f t="shared" si="3"/>
        <v>125.26780889411616</v>
      </c>
    </row>
    <row r="29" spans="1:16" ht="12.75">
      <c r="A29" s="27" t="s">
        <v>48</v>
      </c>
      <c r="B29" s="27">
        <v>44749208</v>
      </c>
      <c r="C29" s="28">
        <f t="shared" si="0"/>
        <v>3.0330200399755727</v>
      </c>
      <c r="D29" s="29">
        <v>122899.91</v>
      </c>
      <c r="E29" s="30">
        <f t="shared" si="6"/>
        <v>151.22431491889867</v>
      </c>
      <c r="F29" s="31">
        <v>115600</v>
      </c>
      <c r="G29" s="32">
        <f t="shared" si="5"/>
        <v>96.65551839464882</v>
      </c>
      <c r="H29" s="2" t="s">
        <v>48</v>
      </c>
      <c r="I29" s="1">
        <v>45175.80525655667</v>
      </c>
      <c r="J29" s="7">
        <f t="shared" si="1"/>
        <v>103.78803463833044</v>
      </c>
      <c r="K29" s="7"/>
      <c r="L29" s="2">
        <v>314459608</v>
      </c>
      <c r="M29" s="4">
        <f t="shared" si="2"/>
        <v>3.4372128875422465</v>
      </c>
      <c r="N29" s="4"/>
      <c r="O29" s="2">
        <v>31196</v>
      </c>
      <c r="P29" s="4">
        <f t="shared" si="3"/>
        <v>99.16399122667599</v>
      </c>
    </row>
    <row r="30" spans="1:16" ht="12.75">
      <c r="A30" s="27" t="s">
        <v>49</v>
      </c>
      <c r="B30" s="27">
        <v>29397372</v>
      </c>
      <c r="C30" s="28">
        <f t="shared" si="0"/>
        <v>1.9925004795306496</v>
      </c>
      <c r="D30" s="29">
        <v>129624.15</v>
      </c>
      <c r="E30" s="30">
        <f t="shared" si="6"/>
        <v>159.49827205483356</v>
      </c>
      <c r="F30" s="31">
        <v>122400</v>
      </c>
      <c r="G30" s="32">
        <f t="shared" si="5"/>
        <v>102.34113712374582</v>
      </c>
      <c r="H30" s="2" t="s">
        <v>49</v>
      </c>
      <c r="I30" s="1">
        <v>54480.42718722666</v>
      </c>
      <c r="J30" s="7">
        <f t="shared" si="1"/>
        <v>125.16470778787628</v>
      </c>
      <c r="K30" s="7"/>
      <c r="L30" s="2">
        <v>172216847</v>
      </c>
      <c r="M30" s="4">
        <f t="shared" si="2"/>
        <v>1.8824228959806224</v>
      </c>
      <c r="N30" s="4"/>
      <c r="O30" s="2">
        <v>34039</v>
      </c>
      <c r="P30" s="4">
        <f t="shared" si="3"/>
        <v>108.20115070409103</v>
      </c>
    </row>
    <row r="31" spans="1:16" ht="12.75">
      <c r="A31" s="27" t="s">
        <v>50</v>
      </c>
      <c r="B31" s="27">
        <v>9549925</v>
      </c>
      <c r="C31" s="28">
        <f t="shared" si="0"/>
        <v>0.647276570911908</v>
      </c>
      <c r="D31" s="29">
        <v>79552.28</v>
      </c>
      <c r="E31" s="30">
        <f t="shared" si="6"/>
        <v>97.8864756144769</v>
      </c>
      <c r="F31" s="31">
        <v>71400</v>
      </c>
      <c r="G31" s="32">
        <f t="shared" si="5"/>
        <v>59.69899665551839</v>
      </c>
      <c r="H31" s="2" t="s">
        <v>50</v>
      </c>
      <c r="I31" s="1">
        <v>31886.70963036</v>
      </c>
      <c r="J31" s="7">
        <f t="shared" si="1"/>
        <v>73.25733110508007</v>
      </c>
      <c r="K31" s="7"/>
      <c r="L31" s="2">
        <v>67258252</v>
      </c>
      <c r="M31" s="4">
        <f t="shared" si="2"/>
        <v>0.7351689205437287</v>
      </c>
      <c r="N31" s="4"/>
      <c r="O31" s="2">
        <v>23343</v>
      </c>
      <c r="P31" s="4">
        <f t="shared" si="3"/>
        <v>74.20134142852602</v>
      </c>
    </row>
    <row r="32" spans="1:16" ht="12.75">
      <c r="A32" s="27" t="s">
        <v>51</v>
      </c>
      <c r="B32" s="27">
        <v>27604437</v>
      </c>
      <c r="C32" s="28">
        <f t="shared" si="0"/>
        <v>1.870978601749626</v>
      </c>
      <c r="D32" s="29">
        <v>105860.96</v>
      </c>
      <c r="E32" s="30">
        <f t="shared" si="6"/>
        <v>130.25844488134234</v>
      </c>
      <c r="F32" s="31">
        <v>89900</v>
      </c>
      <c r="G32" s="32">
        <f t="shared" si="5"/>
        <v>75.16722408026756</v>
      </c>
      <c r="H32" s="2" t="s">
        <v>51</v>
      </c>
      <c r="I32" s="1">
        <v>43492.180828833334</v>
      </c>
      <c r="J32" s="7">
        <f t="shared" si="1"/>
        <v>99.92003340558811</v>
      </c>
      <c r="K32" s="7"/>
      <c r="L32" s="2">
        <v>165967266</v>
      </c>
      <c r="M32" s="4">
        <f t="shared" si="2"/>
        <v>1.8141116095436718</v>
      </c>
      <c r="N32" s="4"/>
      <c r="O32" s="2">
        <v>29094</v>
      </c>
      <c r="P32" s="4">
        <f t="shared" si="3"/>
        <v>92.48227852124988</v>
      </c>
    </row>
    <row r="33" spans="1:16" ht="12.75">
      <c r="A33" s="27" t="s">
        <v>52</v>
      </c>
      <c r="B33" s="27">
        <v>4681848</v>
      </c>
      <c r="C33" s="28">
        <f t="shared" si="0"/>
        <v>0.3173271537703987</v>
      </c>
      <c r="D33" s="29">
        <v>97647.07</v>
      </c>
      <c r="E33" s="30">
        <f t="shared" si="6"/>
        <v>120.1515221987367</v>
      </c>
      <c r="F33" s="31">
        <v>99500</v>
      </c>
      <c r="G33" s="32">
        <f t="shared" si="5"/>
        <v>83.19397993311037</v>
      </c>
      <c r="H33" s="2" t="s">
        <v>52</v>
      </c>
      <c r="I33" s="1">
        <v>34375.22476200334</v>
      </c>
      <c r="J33" s="7">
        <f t="shared" si="1"/>
        <v>78.97450854584129</v>
      </c>
      <c r="K33" s="7"/>
      <c r="L33" s="2">
        <v>23651446</v>
      </c>
      <c r="M33" s="4">
        <f t="shared" si="2"/>
        <v>0.25852304376150437</v>
      </c>
      <c r="N33" s="4"/>
      <c r="O33" s="2">
        <v>25775</v>
      </c>
      <c r="P33" s="4">
        <f t="shared" si="3"/>
        <v>81.93203852633586</v>
      </c>
    </row>
    <row r="34" spans="1:16" ht="12.75">
      <c r="A34" s="27" t="s">
        <v>53</v>
      </c>
      <c r="B34" s="27">
        <v>9413240</v>
      </c>
      <c r="C34" s="28">
        <f t="shared" si="0"/>
        <v>0.6380123098737225</v>
      </c>
      <c r="D34" s="29">
        <v>108830.8</v>
      </c>
      <c r="E34" s="30">
        <f t="shared" si="6"/>
        <v>133.91273575444993</v>
      </c>
      <c r="F34" s="31">
        <v>88000</v>
      </c>
      <c r="G34" s="32">
        <f t="shared" si="5"/>
        <v>73.57859531772576</v>
      </c>
      <c r="H34" s="2" t="s">
        <v>53</v>
      </c>
      <c r="I34" s="1">
        <v>44356.670773406666</v>
      </c>
      <c r="J34" s="7">
        <f t="shared" si="1"/>
        <v>101.90613441258327</v>
      </c>
      <c r="K34" s="7"/>
      <c r="L34" s="2">
        <v>52754918</v>
      </c>
      <c r="M34" s="4">
        <f t="shared" si="2"/>
        <v>0.576639668236292</v>
      </c>
      <c r="N34" s="4"/>
      <c r="O34" s="2">
        <v>30331</v>
      </c>
      <c r="P34" s="4">
        <f t="shared" si="3"/>
        <v>96.4143806223974</v>
      </c>
    </row>
    <row r="35" spans="1:16" ht="12.75">
      <c r="A35" s="27" t="s">
        <v>54</v>
      </c>
      <c r="B35" s="27">
        <v>13208066</v>
      </c>
      <c r="C35" s="28">
        <f t="shared" si="0"/>
        <v>0.8952187235876891</v>
      </c>
      <c r="D35" s="29">
        <v>113636.63</v>
      </c>
      <c r="E35" s="30">
        <f t="shared" si="6"/>
        <v>139.82615220338542</v>
      </c>
      <c r="F35" s="31">
        <v>142000</v>
      </c>
      <c r="G35" s="32">
        <f t="shared" si="5"/>
        <v>118.72909698996655</v>
      </c>
      <c r="H35" s="2" t="s">
        <v>54</v>
      </c>
      <c r="I35" s="1">
        <v>46117.91634918667</v>
      </c>
      <c r="J35" s="7">
        <f t="shared" si="1"/>
        <v>105.95246442900576</v>
      </c>
      <c r="K35" s="7"/>
      <c r="L35" s="2">
        <v>70567359</v>
      </c>
      <c r="M35" s="4">
        <f t="shared" si="2"/>
        <v>0.7713392423825076</v>
      </c>
      <c r="N35" s="4"/>
      <c r="O35" s="2">
        <v>31487</v>
      </c>
      <c r="P35" s="4">
        <f t="shared" si="3"/>
        <v>100.08900473632347</v>
      </c>
    </row>
    <row r="36" spans="1:16" ht="12.75">
      <c r="A36" s="27" t="s">
        <v>55</v>
      </c>
      <c r="B36" s="27">
        <v>6784780</v>
      </c>
      <c r="C36" s="28">
        <f t="shared" si="0"/>
        <v>0.45986006516194583</v>
      </c>
      <c r="D36" s="29">
        <v>145549.69</v>
      </c>
      <c r="E36" s="30">
        <f t="shared" si="6"/>
        <v>179.09412754580597</v>
      </c>
      <c r="F36" s="31">
        <v>133300</v>
      </c>
      <c r="G36" s="32">
        <f t="shared" si="5"/>
        <v>111.45484949832776</v>
      </c>
      <c r="H36" s="2" t="s">
        <v>55</v>
      </c>
      <c r="I36" s="1">
        <v>55165.80182272333</v>
      </c>
      <c r="J36" s="7">
        <f t="shared" si="1"/>
        <v>126.73930476528903</v>
      </c>
      <c r="K36" s="7"/>
      <c r="L36" s="2">
        <v>44686216</v>
      </c>
      <c r="M36" s="4">
        <f t="shared" si="2"/>
        <v>0.4884444094667209</v>
      </c>
      <c r="N36" s="4"/>
      <c r="O36" s="2">
        <v>34703</v>
      </c>
      <c r="P36" s="4">
        <f t="shared" si="3"/>
        <v>110.31183445119044</v>
      </c>
    </row>
    <row r="37" spans="1:16" ht="12.75">
      <c r="A37" s="27" t="s">
        <v>56</v>
      </c>
      <c r="B37" s="27">
        <v>53404664</v>
      </c>
      <c r="C37" s="28">
        <f t="shared" si="0"/>
        <v>3.619671126697081</v>
      </c>
      <c r="D37" s="29">
        <v>145243.29</v>
      </c>
      <c r="E37" s="30">
        <f t="shared" si="6"/>
        <v>178.7171123788205</v>
      </c>
      <c r="F37" s="31">
        <v>170800</v>
      </c>
      <c r="G37" s="32">
        <f t="shared" si="5"/>
        <v>142.80936454849498</v>
      </c>
      <c r="H37" s="2" t="s">
        <v>56</v>
      </c>
      <c r="I37" s="1">
        <v>55220.79759251333</v>
      </c>
      <c r="J37" s="7">
        <f t="shared" si="1"/>
        <v>126.86565343417296</v>
      </c>
      <c r="K37" s="7"/>
      <c r="L37" s="2">
        <v>345557341</v>
      </c>
      <c r="M37" s="4">
        <f t="shared" si="2"/>
        <v>3.7771278588823742</v>
      </c>
      <c r="N37" s="4"/>
      <c r="O37" s="2">
        <v>40002</v>
      </c>
      <c r="P37" s="4">
        <f t="shared" si="3"/>
        <v>127.15598080040688</v>
      </c>
    </row>
    <row r="38" spans="1:16" ht="12.75">
      <c r="A38" s="27" t="s">
        <v>14</v>
      </c>
      <c r="B38" s="27">
        <v>7771106</v>
      </c>
      <c r="C38" s="28">
        <f t="shared" si="0"/>
        <v>0.5267114499719059</v>
      </c>
      <c r="D38" s="29">
        <v>111101.59</v>
      </c>
      <c r="E38" s="30">
        <f t="shared" si="6"/>
        <v>136.70686849282774</v>
      </c>
      <c r="F38" s="31">
        <v>108100</v>
      </c>
      <c r="G38" s="32">
        <f t="shared" si="5"/>
        <v>90.38461538461539</v>
      </c>
      <c r="H38" s="2" t="s">
        <v>14</v>
      </c>
      <c r="I38" s="1">
        <v>35265.34110197001</v>
      </c>
      <c r="J38" s="7">
        <f t="shared" si="1"/>
        <v>81.01948428008559</v>
      </c>
      <c r="K38" s="7"/>
      <c r="L38" s="2">
        <v>47806955</v>
      </c>
      <c r="M38" s="4">
        <f aca="true" t="shared" si="7" ref="M38:M57">L38*100/L$6</f>
        <v>0.5225557676080047</v>
      </c>
      <c r="N38" s="4"/>
      <c r="O38" s="2">
        <v>25502</v>
      </c>
      <c r="P38" s="4">
        <f t="shared" si="3"/>
        <v>81.06424234718205</v>
      </c>
    </row>
    <row r="39" spans="1:16" ht="12.75">
      <c r="A39" s="27" t="s">
        <v>15</v>
      </c>
      <c r="B39" s="27">
        <v>106934484</v>
      </c>
      <c r="C39" s="28">
        <f t="shared" si="0"/>
        <v>7.247825099752542</v>
      </c>
      <c r="D39" s="29">
        <v>103176.53</v>
      </c>
      <c r="E39" s="30">
        <f t="shared" si="6"/>
        <v>126.95534166753414</v>
      </c>
      <c r="F39" s="31">
        <v>148700</v>
      </c>
      <c r="G39" s="32">
        <f t="shared" si="5"/>
        <v>124.33110367892976</v>
      </c>
      <c r="H39" s="2" t="s">
        <v>15</v>
      </c>
      <c r="I39" s="1">
        <v>43159.7828233</v>
      </c>
      <c r="J39" s="7">
        <f t="shared" si="1"/>
        <v>99.15637384233109</v>
      </c>
      <c r="K39" s="7"/>
      <c r="L39" s="2">
        <v>696530529</v>
      </c>
      <c r="M39" s="4">
        <f t="shared" si="7"/>
        <v>7.613453842521544</v>
      </c>
      <c r="N39" s="4"/>
      <c r="O39" s="2">
        <v>36296</v>
      </c>
      <c r="P39" s="4">
        <f t="shared" si="3"/>
        <v>115.37556819987921</v>
      </c>
    </row>
    <row r="40" spans="1:16" ht="12.75">
      <c r="A40" s="27" t="s">
        <v>16</v>
      </c>
      <c r="B40" s="27">
        <v>38403787</v>
      </c>
      <c r="C40" s="28">
        <f t="shared" si="0"/>
        <v>2.6029389298231465</v>
      </c>
      <c r="D40" s="29">
        <v>100561.23</v>
      </c>
      <c r="E40" s="30">
        <f t="shared" si="6"/>
        <v>123.73730065507615</v>
      </c>
      <c r="F40" s="31">
        <v>108300</v>
      </c>
      <c r="G40" s="32">
        <f t="shared" si="5"/>
        <v>90.55183946488295</v>
      </c>
      <c r="H40" s="2" t="s">
        <v>16</v>
      </c>
      <c r="I40" s="1">
        <v>38095.87953952333</v>
      </c>
      <c r="J40" s="7">
        <f t="shared" si="1"/>
        <v>87.52243469200486</v>
      </c>
      <c r="K40" s="7"/>
      <c r="L40" s="2">
        <v>237930804</v>
      </c>
      <c r="M40" s="4">
        <f t="shared" si="7"/>
        <v>2.6007118403966474</v>
      </c>
      <c r="N40" s="4"/>
      <c r="O40" s="2">
        <v>28301</v>
      </c>
      <c r="P40" s="4">
        <f t="shared" si="3"/>
        <v>89.96153723894594</v>
      </c>
    </row>
    <row r="41" spans="1:16" ht="12.75">
      <c r="A41" s="27" t="s">
        <v>17</v>
      </c>
      <c r="B41" s="27">
        <v>3150464</v>
      </c>
      <c r="C41" s="28">
        <f t="shared" si="0"/>
        <v>0.2135327277126693</v>
      </c>
      <c r="D41" s="29">
        <v>79352.89</v>
      </c>
      <c r="E41" s="30">
        <f t="shared" si="6"/>
        <v>97.64113274846764</v>
      </c>
      <c r="F41" s="31">
        <v>74400</v>
      </c>
      <c r="G41" s="32">
        <f t="shared" si="5"/>
        <v>62.207357859531776</v>
      </c>
      <c r="H41" s="2" t="s">
        <v>17</v>
      </c>
      <c r="I41" s="1">
        <v>38211.53674879333</v>
      </c>
      <c r="J41" s="7">
        <f t="shared" si="1"/>
        <v>87.7881484822454</v>
      </c>
      <c r="K41" s="7"/>
      <c r="L41" s="2">
        <v>18077751</v>
      </c>
      <c r="M41" s="4">
        <f t="shared" si="7"/>
        <v>0.1975995553456892</v>
      </c>
      <c r="N41" s="4"/>
      <c r="O41" s="2">
        <v>28521</v>
      </c>
      <c r="P41" s="4">
        <f t="shared" si="3"/>
        <v>90.66086016720176</v>
      </c>
    </row>
    <row r="42" spans="1:16" ht="12.75">
      <c r="A42" s="27" t="s">
        <v>18</v>
      </c>
      <c r="B42" s="27">
        <v>52575266</v>
      </c>
      <c r="C42" s="28">
        <f t="shared" si="0"/>
        <v>3.56345603669782</v>
      </c>
      <c r="D42" s="29">
        <v>113481.2</v>
      </c>
      <c r="E42" s="30">
        <f t="shared" si="6"/>
        <v>139.63490067791363</v>
      </c>
      <c r="F42" s="31">
        <v>103700</v>
      </c>
      <c r="G42" s="32">
        <f t="shared" si="5"/>
        <v>86.70568561872909</v>
      </c>
      <c r="H42" s="2" t="s">
        <v>18</v>
      </c>
      <c r="I42" s="1">
        <v>43534.63601598</v>
      </c>
      <c r="J42" s="7">
        <f t="shared" si="1"/>
        <v>100.01757102354823</v>
      </c>
      <c r="K42" s="7"/>
      <c r="L42" s="2">
        <v>342532566</v>
      </c>
      <c r="M42" s="4">
        <f t="shared" si="7"/>
        <v>3.7440654389485695</v>
      </c>
      <c r="N42" s="4"/>
      <c r="O42" s="2">
        <v>29953</v>
      </c>
      <c r="P42" s="4">
        <f t="shared" si="3"/>
        <v>95.21281668203058</v>
      </c>
    </row>
    <row r="43" spans="1:16" ht="12.75">
      <c r="A43" s="27" t="s">
        <v>19</v>
      </c>
      <c r="B43" s="27">
        <v>14631384</v>
      </c>
      <c r="C43" s="28">
        <f t="shared" si="0"/>
        <v>0.9916886324463654</v>
      </c>
      <c r="D43" s="29">
        <v>74430.78</v>
      </c>
      <c r="E43" s="30">
        <f t="shared" si="6"/>
        <v>91.58463756710046</v>
      </c>
      <c r="F43" s="31">
        <v>70700</v>
      </c>
      <c r="G43" s="32">
        <f t="shared" si="5"/>
        <v>59.11371237458194</v>
      </c>
      <c r="H43" s="2" t="s">
        <v>19</v>
      </c>
      <c r="I43" s="1">
        <v>36733.10407017334</v>
      </c>
      <c r="J43" s="7">
        <f t="shared" si="1"/>
        <v>84.39155995022843</v>
      </c>
      <c r="K43" s="7"/>
      <c r="L43" s="2">
        <v>93290425</v>
      </c>
      <c r="M43" s="4">
        <f t="shared" si="7"/>
        <v>1.0197145927062703</v>
      </c>
      <c r="N43" s="4"/>
      <c r="O43" s="2">
        <v>26567</v>
      </c>
      <c r="P43" s="4">
        <f t="shared" si="3"/>
        <v>84.44960106805684</v>
      </c>
    </row>
    <row r="44" spans="1:16" ht="12.75">
      <c r="A44" s="27" t="s">
        <v>20</v>
      </c>
      <c r="B44" s="27">
        <v>18892600</v>
      </c>
      <c r="C44" s="28">
        <f t="shared" si="0"/>
        <v>1.2805061132532782</v>
      </c>
      <c r="D44" s="29">
        <v>139705.58</v>
      </c>
      <c r="E44" s="30">
        <f t="shared" si="6"/>
        <v>171.90314155516785</v>
      </c>
      <c r="F44" s="31">
        <v>152100</v>
      </c>
      <c r="G44" s="32">
        <f t="shared" si="5"/>
        <v>127.17391304347827</v>
      </c>
      <c r="H44" s="2" t="s">
        <v>20</v>
      </c>
      <c r="I44" s="1">
        <v>42429.214299399995</v>
      </c>
      <c r="J44" s="7">
        <f t="shared" si="1"/>
        <v>97.47794728560241</v>
      </c>
      <c r="K44" s="7"/>
      <c r="L44" s="2">
        <v>102538324</v>
      </c>
      <c r="M44" s="4">
        <f t="shared" si="7"/>
        <v>1.1207991098169354</v>
      </c>
      <c r="N44" s="4"/>
      <c r="O44" s="2">
        <v>28806</v>
      </c>
      <c r="P44" s="4">
        <f t="shared" si="3"/>
        <v>91.56680123335134</v>
      </c>
    </row>
    <row r="45" spans="1:16" ht="12.75">
      <c r="A45" s="27" t="s">
        <v>21</v>
      </c>
      <c r="B45" s="27">
        <v>61660447</v>
      </c>
      <c r="C45" s="28">
        <f t="shared" si="0"/>
        <v>4.1792331034071415</v>
      </c>
      <c r="D45" s="29">
        <v>117385.31</v>
      </c>
      <c r="E45" s="30">
        <f t="shared" si="6"/>
        <v>144.4387801935131</v>
      </c>
      <c r="F45" s="31">
        <v>97000</v>
      </c>
      <c r="G45" s="32">
        <f t="shared" si="5"/>
        <v>81.10367892976589</v>
      </c>
      <c r="H45" s="2" t="s">
        <v>21</v>
      </c>
      <c r="I45" s="1">
        <v>43869.265796106665</v>
      </c>
      <c r="J45" s="7">
        <f t="shared" si="1"/>
        <v>100.78635792205652</v>
      </c>
      <c r="K45" s="7"/>
      <c r="L45" s="2">
        <v>392057526</v>
      </c>
      <c r="M45" s="4">
        <f t="shared" si="7"/>
        <v>4.285399926546781</v>
      </c>
      <c r="N45" s="4"/>
      <c r="O45" s="2">
        <v>31706</v>
      </c>
      <c r="P45" s="4">
        <f t="shared" si="3"/>
        <v>100.78514892399632</v>
      </c>
    </row>
    <row r="46" spans="1:16" ht="12.75">
      <c r="A46" s="27" t="s">
        <v>22</v>
      </c>
      <c r="B46" s="27">
        <v>5440283</v>
      </c>
      <c r="C46" s="28">
        <f t="shared" si="0"/>
        <v>0.36873250052019757</v>
      </c>
      <c r="D46" s="29">
        <v>157476.27</v>
      </c>
      <c r="E46" s="30">
        <f t="shared" si="6"/>
        <v>193.76939370202558</v>
      </c>
      <c r="F46" s="31">
        <v>133000</v>
      </c>
      <c r="G46" s="32">
        <f t="shared" si="5"/>
        <v>111.20401337792642</v>
      </c>
      <c r="H46" s="2" t="s">
        <v>22</v>
      </c>
      <c r="I46" s="1">
        <v>45204.690944616676</v>
      </c>
      <c r="J46" s="7">
        <f t="shared" si="1"/>
        <v>103.85439734677355</v>
      </c>
      <c r="K46" s="7"/>
      <c r="L46" s="2">
        <v>34369304</v>
      </c>
      <c r="M46" s="4">
        <f t="shared" si="7"/>
        <v>0.37567500448152086</v>
      </c>
      <c r="N46" s="4"/>
      <c r="O46" s="2">
        <v>31937</v>
      </c>
      <c r="P46" s="4">
        <f t="shared" si="3"/>
        <v>101.51943799866493</v>
      </c>
    </row>
    <row r="47" spans="1:16" ht="12.75">
      <c r="A47" s="27" t="s">
        <v>23</v>
      </c>
      <c r="B47" s="27">
        <v>16787347</v>
      </c>
      <c r="C47" s="28">
        <f t="shared" si="0"/>
        <v>1.137815888697378</v>
      </c>
      <c r="D47" s="29">
        <v>97520.64</v>
      </c>
      <c r="E47" s="30">
        <f t="shared" si="6"/>
        <v>119.99595422366498</v>
      </c>
      <c r="F47" s="31">
        <v>94900</v>
      </c>
      <c r="G47" s="32">
        <f t="shared" si="5"/>
        <v>79.34782608695652</v>
      </c>
      <c r="H47" s="2" t="s">
        <v>23</v>
      </c>
      <c r="I47" s="1">
        <v>38790.55418996</v>
      </c>
      <c r="J47" s="7">
        <f t="shared" si="1"/>
        <v>89.11839775835058</v>
      </c>
      <c r="K47" s="7"/>
      <c r="L47" s="2">
        <v>108397701</v>
      </c>
      <c r="M47" s="4">
        <f t="shared" si="7"/>
        <v>1.1848452563648526</v>
      </c>
      <c r="N47" s="4"/>
      <c r="O47" s="2">
        <v>26138</v>
      </c>
      <c r="P47" s="4">
        <f t="shared" si="3"/>
        <v>83.08592135795797</v>
      </c>
    </row>
    <row r="48" spans="1:16" ht="12.75">
      <c r="A48" s="27" t="s">
        <v>24</v>
      </c>
      <c r="B48" s="27">
        <v>4326284</v>
      </c>
      <c r="C48" s="28">
        <f t="shared" si="0"/>
        <v>0.2932276716635003</v>
      </c>
      <c r="D48" s="29">
        <v>79352.89</v>
      </c>
      <c r="E48" s="30">
        <f t="shared" si="6"/>
        <v>97.64113274846764</v>
      </c>
      <c r="F48" s="31">
        <v>79600</v>
      </c>
      <c r="G48" s="32">
        <f t="shared" si="5"/>
        <v>66.5551839464883</v>
      </c>
      <c r="H48" s="2" t="s">
        <v>24</v>
      </c>
      <c r="I48" s="1">
        <v>39829.28960736333</v>
      </c>
      <c r="J48" s="7">
        <f t="shared" si="1"/>
        <v>91.50481471028462</v>
      </c>
      <c r="K48" s="7"/>
      <c r="L48" s="2">
        <v>21628873</v>
      </c>
      <c r="M48" s="4">
        <f t="shared" si="7"/>
        <v>0.23641523148694676</v>
      </c>
      <c r="N48" s="4"/>
      <c r="O48" s="2">
        <v>28299</v>
      </c>
      <c r="P48" s="4">
        <f t="shared" si="3"/>
        <v>89.95517975777997</v>
      </c>
    </row>
    <row r="49" spans="1:16" ht="12.75">
      <c r="A49" s="27" t="s">
        <v>25</v>
      </c>
      <c r="B49" s="27">
        <v>21291112</v>
      </c>
      <c r="C49" s="28">
        <f t="shared" si="0"/>
        <v>1.4430729001810356</v>
      </c>
      <c r="D49" s="29">
        <v>92551.03</v>
      </c>
      <c r="E49" s="30">
        <f t="shared" si="6"/>
        <v>113.88101184767702</v>
      </c>
      <c r="F49" s="31">
        <v>93000</v>
      </c>
      <c r="G49" s="32">
        <f t="shared" si="5"/>
        <v>77.75919732441471</v>
      </c>
      <c r="H49" s="2" t="s">
        <v>25</v>
      </c>
      <c r="I49" s="1">
        <v>37528.74445436</v>
      </c>
      <c r="J49" s="7">
        <f t="shared" si="1"/>
        <v>86.2194842403358</v>
      </c>
      <c r="K49" s="7"/>
      <c r="L49" s="2">
        <v>166866981</v>
      </c>
      <c r="M49" s="4">
        <f t="shared" si="7"/>
        <v>1.8239459790920658</v>
      </c>
      <c r="N49" s="4"/>
      <c r="O49" s="2">
        <v>28565</v>
      </c>
      <c r="P49" s="4">
        <f t="shared" si="3"/>
        <v>90.80072475285291</v>
      </c>
    </row>
    <row r="50" spans="1:16" ht="12.75">
      <c r="A50" s="27" t="s">
        <v>26</v>
      </c>
      <c r="B50" s="27">
        <v>83419792</v>
      </c>
      <c r="C50" s="28">
        <f t="shared" si="0"/>
        <v>5.654041985873671</v>
      </c>
      <c r="D50" s="29">
        <v>81313.63</v>
      </c>
      <c r="E50" s="30">
        <f t="shared" si="6"/>
        <v>100.05375911437858</v>
      </c>
      <c r="F50" s="31">
        <v>82500</v>
      </c>
      <c r="G50" s="32">
        <f t="shared" si="5"/>
        <v>68.9799331103679</v>
      </c>
      <c r="H50" s="2" t="s">
        <v>26</v>
      </c>
      <c r="I50" s="1">
        <v>40933.531034863336</v>
      </c>
      <c r="J50" s="7">
        <f t="shared" si="1"/>
        <v>94.04172682232308</v>
      </c>
      <c r="K50" s="7"/>
      <c r="L50" s="2">
        <v>643128719</v>
      </c>
      <c r="M50" s="4">
        <f t="shared" si="7"/>
        <v>7.029743296300668</v>
      </c>
      <c r="N50" s="4"/>
      <c r="O50" s="2">
        <v>29076</v>
      </c>
      <c r="P50" s="4">
        <f t="shared" si="3"/>
        <v>92.42506119075622</v>
      </c>
    </row>
    <row r="51" spans="1:16" ht="12.75">
      <c r="A51" s="27" t="s">
        <v>27</v>
      </c>
      <c r="B51" s="27">
        <v>8722318</v>
      </c>
      <c r="C51" s="28">
        <f t="shared" si="0"/>
        <v>0.5911828716396423</v>
      </c>
      <c r="D51" s="29">
        <v>100566.53</v>
      </c>
      <c r="E51" s="30">
        <f t="shared" si="6"/>
        <v>123.74382213152857</v>
      </c>
      <c r="F51" s="31">
        <v>146100</v>
      </c>
      <c r="G51" s="32">
        <f t="shared" si="5"/>
        <v>122.1571906354515</v>
      </c>
      <c r="H51" s="2" t="s">
        <v>27</v>
      </c>
      <c r="I51" s="1">
        <v>49143.073612609995</v>
      </c>
      <c r="J51" s="7">
        <f t="shared" si="1"/>
        <v>112.90253704109288</v>
      </c>
      <c r="K51" s="7"/>
      <c r="L51" s="2">
        <v>59326749</v>
      </c>
      <c r="M51" s="4">
        <f t="shared" si="7"/>
        <v>0.6484733207413529</v>
      </c>
      <c r="N51" s="4"/>
      <c r="O51" s="2">
        <v>25230</v>
      </c>
      <c r="P51" s="4">
        <f t="shared" si="3"/>
        <v>80.19962490861121</v>
      </c>
    </row>
    <row r="52" spans="1:16" ht="12.75">
      <c r="A52" s="27" t="s">
        <v>28</v>
      </c>
      <c r="B52" s="27">
        <v>3431396</v>
      </c>
      <c r="C52" s="28">
        <f t="shared" si="0"/>
        <v>0.23257378841413284</v>
      </c>
      <c r="D52" s="29">
        <v>131525.39</v>
      </c>
      <c r="E52" s="30">
        <f t="shared" si="6"/>
        <v>161.83768561906163</v>
      </c>
      <c r="F52" s="31">
        <v>111500</v>
      </c>
      <c r="G52" s="32">
        <f t="shared" si="5"/>
        <v>93.22742474916387</v>
      </c>
      <c r="H52" s="2" t="s">
        <v>28</v>
      </c>
      <c r="I52" s="1">
        <v>43212.433160843335</v>
      </c>
      <c r="J52" s="7">
        <f t="shared" si="1"/>
        <v>99.27733405600377</v>
      </c>
      <c r="K52" s="7"/>
      <c r="L52" s="2">
        <v>18903515</v>
      </c>
      <c r="M52" s="4">
        <f t="shared" si="7"/>
        <v>0.2066256006330968</v>
      </c>
      <c r="N52" s="4"/>
      <c r="O52" s="2">
        <v>30534</v>
      </c>
      <c r="P52" s="4">
        <f t="shared" si="3"/>
        <v>97.05966496074255</v>
      </c>
    </row>
    <row r="53" spans="1:16" ht="12.75">
      <c r="A53" s="27" t="s">
        <v>29</v>
      </c>
      <c r="B53" s="27">
        <v>38611373</v>
      </c>
      <c r="C53" s="28">
        <f t="shared" si="0"/>
        <v>2.617008731863405</v>
      </c>
      <c r="D53" s="29">
        <v>122319.84</v>
      </c>
      <c r="E53" s="30">
        <f t="shared" si="6"/>
        <v>150.51055777818956</v>
      </c>
      <c r="F53" s="31">
        <v>125400</v>
      </c>
      <c r="G53" s="32">
        <f t="shared" si="5"/>
        <v>104.84949832775919</v>
      </c>
      <c r="H53" s="2" t="s">
        <v>29</v>
      </c>
      <c r="I53" s="1">
        <v>52586.78223562334</v>
      </c>
      <c r="J53" s="7">
        <f t="shared" si="1"/>
        <v>120.81420010542205</v>
      </c>
      <c r="K53" s="7"/>
      <c r="L53" s="2">
        <v>248553897</v>
      </c>
      <c r="M53" s="4">
        <f t="shared" si="7"/>
        <v>2.716827968624982</v>
      </c>
      <c r="N53" s="4"/>
      <c r="O53" s="2">
        <v>33651</v>
      </c>
      <c r="P53" s="4">
        <f t="shared" si="3"/>
        <v>106.9677993578944</v>
      </c>
    </row>
    <row r="54" spans="1:16" ht="12.75">
      <c r="A54" s="27" t="s">
        <v>30</v>
      </c>
      <c r="B54" s="27">
        <v>33409540</v>
      </c>
      <c r="C54" s="28">
        <f t="shared" si="0"/>
        <v>2.2644379392449916</v>
      </c>
      <c r="D54" s="29">
        <v>139347.55</v>
      </c>
      <c r="E54" s="30">
        <f t="shared" si="6"/>
        <v>171.4625973637977</v>
      </c>
      <c r="F54" s="31">
        <v>168300</v>
      </c>
      <c r="G54" s="32">
        <f t="shared" si="5"/>
        <v>140.7190635451505</v>
      </c>
      <c r="H54" s="2" t="s">
        <v>30</v>
      </c>
      <c r="I54" s="1">
        <v>45960.25972124334</v>
      </c>
      <c r="J54" s="7">
        <f t="shared" si="1"/>
        <v>105.59026011479332</v>
      </c>
      <c r="K54" s="7"/>
      <c r="L54" s="2">
        <v>203955570</v>
      </c>
      <c r="M54" s="4">
        <f t="shared" si="7"/>
        <v>2.2293442332664384</v>
      </c>
      <c r="N54" s="4"/>
      <c r="O54" s="2">
        <v>33264</v>
      </c>
      <c r="P54" s="4">
        <f t="shared" si="3"/>
        <v>105.73762675228075</v>
      </c>
    </row>
    <row r="55" spans="1:16" ht="12.75">
      <c r="A55" s="27" t="s">
        <v>31</v>
      </c>
      <c r="B55" s="27">
        <v>6386973</v>
      </c>
      <c r="C55" s="28">
        <f t="shared" si="0"/>
        <v>0.43289742924127067</v>
      </c>
      <c r="D55" s="29">
        <v>79414.92</v>
      </c>
      <c r="E55" s="30">
        <f t="shared" si="6"/>
        <v>97.7174586323061</v>
      </c>
      <c r="F55" s="31">
        <v>72800</v>
      </c>
      <c r="G55" s="32">
        <f t="shared" si="5"/>
        <v>60.869565217391305</v>
      </c>
      <c r="H55" s="2" t="s">
        <v>31</v>
      </c>
      <c r="I55" s="1">
        <v>31210.039669756665</v>
      </c>
      <c r="J55" s="7">
        <f t="shared" si="1"/>
        <v>71.70273246735853</v>
      </c>
      <c r="K55" s="7"/>
      <c r="L55" s="2">
        <v>44664607</v>
      </c>
      <c r="M55" s="4">
        <f t="shared" si="7"/>
        <v>0.4882082114578278</v>
      </c>
      <c r="N55" s="4"/>
      <c r="O55" s="2">
        <v>24672</v>
      </c>
      <c r="P55" s="4">
        <f t="shared" si="3"/>
        <v>78.42588766330779</v>
      </c>
    </row>
    <row r="56" spans="1:16" ht="12.75">
      <c r="A56" s="27" t="s">
        <v>32</v>
      </c>
      <c r="B56" s="27">
        <v>27651322</v>
      </c>
      <c r="C56" s="28">
        <f t="shared" si="0"/>
        <v>1.8741563818921094</v>
      </c>
      <c r="D56" s="29">
        <v>129102.37</v>
      </c>
      <c r="E56" s="30">
        <f t="shared" si="6"/>
        <v>158.85623885042858</v>
      </c>
      <c r="F56" s="31">
        <v>112200</v>
      </c>
      <c r="G56" s="32">
        <f t="shared" si="5"/>
        <v>93.81270903010034</v>
      </c>
      <c r="H56" s="2" t="s">
        <v>32</v>
      </c>
      <c r="I56" s="1">
        <v>46782.05513596333</v>
      </c>
      <c r="J56" s="7">
        <f t="shared" si="1"/>
        <v>107.47827363185624</v>
      </c>
      <c r="K56" s="7"/>
      <c r="L56" s="2">
        <v>168128113</v>
      </c>
      <c r="M56" s="4">
        <f t="shared" si="7"/>
        <v>1.837730831114434</v>
      </c>
      <c r="N56" s="4"/>
      <c r="O56" s="2">
        <v>30723</v>
      </c>
      <c r="P56" s="4">
        <f t="shared" si="3"/>
        <v>97.66044693092597</v>
      </c>
    </row>
    <row r="57" spans="1:16" ht="12.75">
      <c r="A57" s="27" t="s">
        <v>33</v>
      </c>
      <c r="B57" s="27">
        <v>3637766</v>
      </c>
      <c r="C57" s="28">
        <f t="shared" si="0"/>
        <v>0.24656117218302007</v>
      </c>
      <c r="D57" s="29">
        <v>79352.89</v>
      </c>
      <c r="E57" s="30">
        <f t="shared" si="6"/>
        <v>97.64113274846764</v>
      </c>
      <c r="F57" s="31">
        <v>96600</v>
      </c>
      <c r="G57" s="32">
        <f t="shared" si="5"/>
        <v>80.76923076923077</v>
      </c>
      <c r="H57" s="2" t="s">
        <v>33</v>
      </c>
      <c r="I57" s="1">
        <v>41501.349441223334</v>
      </c>
      <c r="J57" s="7">
        <f t="shared" si="1"/>
        <v>95.3462471533474</v>
      </c>
      <c r="K57" s="7"/>
      <c r="L57" s="2">
        <v>16157458</v>
      </c>
      <c r="M57" s="4">
        <f t="shared" si="7"/>
        <v>0.1766097185604918</v>
      </c>
      <c r="N57" s="4"/>
      <c r="O57" s="2">
        <v>32235</v>
      </c>
      <c r="P57" s="4">
        <f t="shared" si="3"/>
        <v>102.46670269239327</v>
      </c>
    </row>
    <row r="58" spans="1:7" ht="6.75" customHeight="1">
      <c r="A58" s="27"/>
      <c r="B58" s="27"/>
      <c r="C58" s="28"/>
      <c r="D58" s="27"/>
      <c r="E58" s="27"/>
      <c r="F58" s="31"/>
      <c r="G58" s="32"/>
    </row>
    <row r="59" spans="1:16" ht="51" customHeight="1">
      <c r="A59" s="39" t="s">
        <v>65</v>
      </c>
      <c r="B59" s="39"/>
      <c r="C59" s="39"/>
      <c r="D59" s="39"/>
      <c r="E59" s="39"/>
      <c r="F59" s="39"/>
      <c r="G59" s="39"/>
      <c r="H59" s="35" t="s">
        <v>58</v>
      </c>
      <c r="I59" s="35"/>
      <c r="J59" s="35"/>
      <c r="K59" s="35"/>
      <c r="L59" s="35"/>
      <c r="M59" s="35"/>
      <c r="N59" s="35"/>
      <c r="O59" s="35"/>
      <c r="P59" s="35"/>
    </row>
    <row r="60" spans="1:16" ht="12.75" customHeight="1">
      <c r="A60" s="41" t="s">
        <v>67</v>
      </c>
      <c r="B60" s="41"/>
      <c r="C60" s="41"/>
      <c r="D60" s="41"/>
      <c r="E60" s="41"/>
      <c r="F60" s="41"/>
      <c r="G60" s="41"/>
      <c r="H60" s="9"/>
      <c r="I60" s="9"/>
      <c r="J60" s="9"/>
      <c r="K60" s="9"/>
      <c r="L60" s="9"/>
      <c r="M60" s="9"/>
      <c r="N60" s="9"/>
      <c r="O60" s="9"/>
      <c r="P60" s="9"/>
    </row>
    <row r="61" spans="1:7" ht="36.75" customHeight="1">
      <c r="A61" s="39" t="s">
        <v>66</v>
      </c>
      <c r="B61" s="39"/>
      <c r="C61" s="39"/>
      <c r="D61" s="39"/>
      <c r="E61" s="39"/>
      <c r="F61" s="39"/>
      <c r="G61" s="39"/>
    </row>
    <row r="62" ht="12.75">
      <c r="A62" s="2" t="s">
        <v>57</v>
      </c>
    </row>
  </sheetData>
  <mergeCells count="12">
    <mergeCell ref="H59:P59"/>
    <mergeCell ref="A59:G59"/>
    <mergeCell ref="B3:C3"/>
    <mergeCell ref="A61:G61"/>
    <mergeCell ref="I3:J3"/>
    <mergeCell ref="A60:G60"/>
    <mergeCell ref="F3:G3"/>
    <mergeCell ref="D3:E3"/>
    <mergeCell ref="A1:G1"/>
    <mergeCell ref="H1:P1"/>
    <mergeCell ref="O3:P3"/>
    <mergeCell ref="L3:M3"/>
  </mergeCells>
  <printOptions horizontalCentered="1" verticalCentered="1"/>
  <pageMargins left="0.75" right="0.75" top="1" bottom="1" header="0.5" footer="0.5"/>
  <pageSetup horizontalDpi="600" verticalDpi="6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Institute for Federal Policy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Ransdell</dc:creator>
  <cp:keywords/>
  <dc:description/>
  <cp:lastModifiedBy>Arabella Cureton</cp:lastModifiedBy>
  <cp:lastPrinted>2005-07-21T22:44:51Z</cp:lastPrinted>
  <dcterms:created xsi:type="dcterms:W3CDTF">2004-02-25T15:52:05Z</dcterms:created>
  <dcterms:modified xsi:type="dcterms:W3CDTF">2005-09-07T18:15:03Z</dcterms:modified>
  <cp:category/>
  <cp:version/>
  <cp:contentType/>
  <cp:contentStatus/>
</cp:coreProperties>
</file>