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X:\Website\Website Material Put Up\Data Depot and Maps\Data Depot\"/>
    </mc:Choice>
  </mc:AlternateContent>
  <xr:revisionPtr revIDLastSave="0" documentId="8_{25A42421-4ABD-47CC-ACD6-B3E13D64C189}" xr6:coauthVersionLast="47" xr6:coauthVersionMax="47" xr10:uidLastSave="{00000000-0000-0000-0000-000000000000}"/>
  <bookViews>
    <workbookView xWindow="-110" yWindow="-110" windowWidth="19420" windowHeight="10300" tabRatio="664" xr2:uid="{51ED5C35-C684-4074-897E-10C95F7CB99D}"/>
  </bookViews>
  <sheets>
    <sheet name="PPIC Farm Sizes and Water Data" sheetId="4" r:id="rId1"/>
    <sheet name="ReadMe" sheetId="5" r:id="rId2"/>
    <sheet name="ValleyWide Surface Water" sheetId="7" r:id="rId3"/>
    <sheet name="BasinWide Surface Water" sheetId="6" r:id="rId4"/>
    <sheet name="Volumes Allocations" sheetId="1" r:id="rId5"/>
    <sheet name="Shares Allocations" sheetId="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2" l="1"/>
  <c r="I5" i="2"/>
  <c r="I6" i="2"/>
  <c r="I7" i="2"/>
  <c r="I8" i="2"/>
  <c r="I9" i="2"/>
  <c r="I10" i="2"/>
  <c r="I11" i="2"/>
  <c r="I12" i="2"/>
  <c r="I13" i="2"/>
  <c r="I14" i="2"/>
  <c r="I15" i="2"/>
  <c r="I16" i="2"/>
  <c r="I17" i="2"/>
  <c r="I18" i="2"/>
  <c r="I3" i="2"/>
  <c r="E4" i="2"/>
  <c r="E5" i="2"/>
  <c r="E6" i="2"/>
  <c r="E7" i="2"/>
  <c r="E8" i="2"/>
  <c r="E9" i="2"/>
  <c r="E10" i="2"/>
  <c r="E11" i="2"/>
  <c r="E12" i="2"/>
  <c r="E13" i="2"/>
  <c r="E14" i="2"/>
  <c r="E15" i="2"/>
  <c r="E16" i="2"/>
  <c r="E17" i="2"/>
  <c r="E18" i="2"/>
  <c r="E3" i="2"/>
  <c r="B3" i="7"/>
  <c r="B4" i="7"/>
  <c r="B5" i="7"/>
  <c r="B6" i="7"/>
  <c r="B7" i="7"/>
  <c r="B2" i="7"/>
  <c r="C11" i="7"/>
  <c r="D11" i="7"/>
  <c r="E11" i="7"/>
  <c r="F11" i="7"/>
  <c r="G11" i="7"/>
  <c r="C12" i="7"/>
  <c r="D12" i="7"/>
  <c r="E12" i="7"/>
  <c r="F12" i="7"/>
  <c r="G12" i="7"/>
  <c r="C13" i="7"/>
  <c r="D13" i="7"/>
  <c r="E13" i="7"/>
  <c r="F13" i="7"/>
  <c r="G13" i="7"/>
  <c r="C14" i="7"/>
  <c r="D14" i="7"/>
  <c r="E14" i="7"/>
  <c r="F14" i="7"/>
  <c r="G14" i="7"/>
  <c r="C15" i="7"/>
  <c r="D15" i="7"/>
  <c r="E15" i="7"/>
  <c r="F15" i="7"/>
  <c r="G15" i="7"/>
  <c r="D10" i="7"/>
  <c r="E10" i="7"/>
  <c r="F10" i="7"/>
  <c r="G10" i="7"/>
  <c r="C10" i="7"/>
  <c r="C17" i="1"/>
  <c r="D17" i="1"/>
  <c r="E17" i="1"/>
  <c r="F17" i="1"/>
  <c r="G17" i="1"/>
  <c r="H17" i="1"/>
  <c r="I17" i="1"/>
  <c r="J17" i="1"/>
  <c r="B17" i="1"/>
</calcChain>
</file>

<file path=xl/sharedStrings.xml><?xml version="1.0" encoding="utf-8"?>
<sst xmlns="http://schemas.openxmlformats.org/spreadsheetml/2006/main" count="260" uniqueCount="76">
  <si>
    <t>Basin Name</t>
  </si>
  <si>
    <t>Chowchilla</t>
  </si>
  <si>
    <t>Eastern San Joaquin</t>
  </si>
  <si>
    <t>Kaweah</t>
  </si>
  <si>
    <t>Kings</t>
  </si>
  <si>
    <t>Kern</t>
  </si>
  <si>
    <t>Madera</t>
  </si>
  <si>
    <t>Merced</t>
  </si>
  <si>
    <t>Modesto</t>
  </si>
  <si>
    <t>Tule</t>
  </si>
  <si>
    <t>Tulare Lake</t>
  </si>
  <si>
    <t>Tracy</t>
  </si>
  <si>
    <t>Turlock</t>
  </si>
  <si>
    <t>Westside</t>
  </si>
  <si>
    <t>White Wolf</t>
  </si>
  <si>
    <t>Irrigated Acreage</t>
  </si>
  <si>
    <t>Farms &lt;10ac Acreage</t>
  </si>
  <si>
    <t>Farms 10-50ac Acreage</t>
  </si>
  <si>
    <t>Delta Mendota</t>
  </si>
  <si>
    <t>Farms &lt;10ac</t>
  </si>
  <si>
    <t>Farms 10-50ac</t>
  </si>
  <si>
    <t>Small Communities</t>
  </si>
  <si>
    <t>VALLEY-WIDE TOTAL</t>
  </si>
  <si>
    <t>For questions concerning this dataset, please contact Spencer Cole.</t>
  </si>
  <si>
    <t>Notes and data caveats</t>
  </si>
  <si>
    <t>September 2023</t>
  </si>
  <si>
    <t>PPIC Farm Sizes in the San Joaquin Valley: Water Data</t>
  </si>
  <si>
    <t>Basin</t>
  </si>
  <si>
    <t>Farm Count</t>
  </si>
  <si>
    <t>SW Category (0-1)</t>
  </si>
  <si>
    <t>SW Category (1-2)</t>
  </si>
  <si>
    <t>SW Category (2-3)</t>
  </si>
  <si>
    <t>SW Category (3-4)</t>
  </si>
  <si>
    <t>SW Category (4-5)</t>
  </si>
  <si>
    <t>ESJ</t>
  </si>
  <si>
    <t>1-49</t>
  </si>
  <si>
    <t>50-99</t>
  </si>
  <si>
    <t>100-219</t>
  </si>
  <si>
    <t>220-499</t>
  </si>
  <si>
    <t>500-1999</t>
  </si>
  <si>
    <t>≥2000</t>
  </si>
  <si>
    <t>TRC</t>
  </si>
  <si>
    <t>MOD</t>
  </si>
  <si>
    <t>DLM</t>
  </si>
  <si>
    <t>TUR</t>
  </si>
  <si>
    <t>MER</t>
  </si>
  <si>
    <t>CHW</t>
  </si>
  <si>
    <t>MAD</t>
  </si>
  <si>
    <t>WST</t>
  </si>
  <si>
    <t>KGS</t>
  </si>
  <si>
    <t>TLK</t>
  </si>
  <si>
    <t>KAW</t>
  </si>
  <si>
    <t>TLE</t>
  </si>
  <si>
    <t>KRN</t>
  </si>
  <si>
    <t>&gt;=2000</t>
  </si>
  <si>
    <t>0-1</t>
  </si>
  <si>
    <t>1-2</t>
  </si>
  <si>
    <t>2-3</t>
  </si>
  <si>
    <t>3-4</t>
  </si>
  <si>
    <t>4-5</t>
  </si>
  <si>
    <r>
      <rPr>
        <b/>
        <sz val="11"/>
        <color theme="1"/>
        <rFont val="Calibri"/>
        <family val="2"/>
        <scheme val="minor"/>
      </rPr>
      <t>Suggested citation:</t>
    </r>
    <r>
      <rPr>
        <sz val="11"/>
        <color theme="1"/>
        <rFont val="Calibri"/>
        <family val="2"/>
        <scheme val="minor"/>
      </rPr>
      <t xml:space="preserve"> Cole, Spencer and Joaquin Morales, Zaira. 2023. </t>
    </r>
    <r>
      <rPr>
        <i/>
        <sz val="11"/>
        <color theme="1"/>
        <rFont val="Calibri"/>
        <family val="2"/>
        <scheme val="minor"/>
      </rPr>
      <t>PPIC Farm Sizes in the San Joaquin Valley: Water Data.</t>
    </r>
    <r>
      <rPr>
        <sz val="11"/>
        <color theme="1"/>
        <rFont val="Calibri"/>
        <family val="2"/>
        <scheme val="minor"/>
      </rPr>
      <t xml:space="preserve"> Public Policy Institute of California.</t>
    </r>
  </si>
  <si>
    <t>From Data Set: PPIC Farm Sizes in the San Joaquin Valley: Water Data</t>
  </si>
  <si>
    <t>Average Surface Water (af/acre)</t>
  </si>
  <si>
    <t>Farm Size (acres)</t>
  </si>
  <si>
    <t>Allocations for Farms &lt;10ac (af)</t>
  </si>
  <si>
    <t>Allocations for Farms 10-50ac (af)</t>
  </si>
  <si>
    <t>Total Sustainable Supplies (af)</t>
  </si>
  <si>
    <t>Sustainable Surface Water (af)</t>
  </si>
  <si>
    <t>Sustainable Groundwater (af)</t>
  </si>
  <si>
    <t>Allocations for Small Communities (af)</t>
  </si>
  <si>
    <t>Share of Total Sustainable Supplies Allocated</t>
  </si>
  <si>
    <t>Total</t>
  </si>
  <si>
    <t>Share of Sustainable Groundwater Allocated</t>
  </si>
  <si>
    <t>These spreadsheets contain data, sources, and methods used in the September 2023 blog post, "How Might Small Farms Fare Under SGMA?"</t>
  </si>
  <si>
    <t>This dataset includes an Excel file summarizing surface water availability metrics for farms of different sizes in the San Joaquin Valley as well as volumes of groundwater needed to support allocations for potentially vulnerable users under the Sustainable Groundwater Management Act. We include allocation volumes for farms under 10 acres, between 10-50 acres, and small community water systems. Allocations assume that users receive supplies to satisfy their estimated demands.</t>
  </si>
  <si>
    <r>
      <t xml:space="preserve">This workbook includes data on four measures relating to San Joaquin Valley farm sizes:
(1)	</t>
    </r>
    <r>
      <rPr>
        <b/>
        <sz val="11"/>
        <color theme="1" tint="0.14996795556505021"/>
        <rFont val="Calibri"/>
        <family val="2"/>
        <scheme val="minor"/>
      </rPr>
      <t>ValleyWide Surface Water sheet</t>
    </r>
    <r>
      <rPr>
        <sz val="11"/>
        <color theme="1" tint="0.14996795556505021"/>
        <rFont val="Calibri"/>
        <family val="2"/>
        <scheme val="minor"/>
      </rPr>
      <t xml:space="preserve">: surface water availability of farms of different sizes valley-wide,
(2)	</t>
    </r>
    <r>
      <rPr>
        <b/>
        <sz val="11"/>
        <color theme="1" tint="0.14996795556505021"/>
        <rFont val="Calibri"/>
        <family val="2"/>
        <scheme val="minor"/>
      </rPr>
      <t>BasinWide Surface Water sheet</t>
    </r>
    <r>
      <rPr>
        <sz val="11"/>
        <color theme="1" tint="0.14996795556505021"/>
        <rFont val="Calibri"/>
        <family val="2"/>
        <scheme val="minor"/>
      </rPr>
      <t xml:space="preserve">: surface water availability of farms of different sizes in 14 of the valley’s groundwater sub-basins (all but White Wolf),
(3)	</t>
    </r>
    <r>
      <rPr>
        <b/>
        <sz val="11"/>
        <color theme="1" tint="0.14996795556505021"/>
        <rFont val="Calibri"/>
        <family val="2"/>
        <scheme val="minor"/>
      </rPr>
      <t>Volumes Allocations sheet</t>
    </r>
    <r>
      <rPr>
        <sz val="11"/>
        <color theme="1" tint="0.14996795556505021"/>
        <rFont val="Calibri"/>
        <family val="2"/>
        <scheme val="minor"/>
      </rPr>
      <t xml:space="preserve">: estimates of groundwater volumes necessary to support three groups of potentially vulnerable users under preferential allocation scheme (farms &lt;10 acres, farms with 10–50 acres, and residents served by small community water systems), and
(4)	</t>
    </r>
    <r>
      <rPr>
        <b/>
        <sz val="11"/>
        <color theme="1" tint="0.14996795556505021"/>
        <rFont val="Calibri"/>
        <family val="2"/>
        <scheme val="minor"/>
      </rPr>
      <t>Shares Allocations sheet</t>
    </r>
    <r>
      <rPr>
        <sz val="11"/>
        <color theme="1" tint="0.14996795556505021"/>
        <rFont val="Calibri"/>
        <family val="2"/>
        <scheme val="minor"/>
      </rPr>
      <t xml:space="preserve">: shares of total sustainable water supplies and sustainable groundwater supplies required to facilitate these preferential allocations, by basin and valley-wide.
We produced this dataset using the results from our farm size analysis (see the dataset </t>
    </r>
    <r>
      <rPr>
        <b/>
        <i/>
        <sz val="11"/>
        <color theme="1" tint="0.14996795556505021"/>
        <rFont val="Calibri"/>
        <family val="2"/>
        <scheme val="minor"/>
      </rPr>
      <t>PPIC Farm Sizes in the San Joaquin Valley: Land Uses</t>
    </r>
    <r>
      <rPr>
        <sz val="11"/>
        <color theme="1" tint="0.14996795556505021"/>
        <rFont val="Calibri"/>
        <family val="2"/>
        <scheme val="minor"/>
      </rPr>
      <t xml:space="preserve">) in combination with a variety of water-related datasets described below.
</t>
    </r>
    <r>
      <rPr>
        <b/>
        <sz val="11"/>
        <color theme="1" tint="0.14996795556505021"/>
        <rFont val="Calibri"/>
        <family val="2"/>
        <scheme val="minor"/>
      </rPr>
      <t>Identifying farms</t>
    </r>
    <r>
      <rPr>
        <sz val="11"/>
        <color theme="1" tint="0.14996795556505021"/>
        <rFont val="Calibri"/>
        <family val="2"/>
        <scheme val="minor"/>
      </rPr>
      <t xml:space="preserve">: Our farm owner dataset contains 34,499 farms, identified as unique owners from parcel records. For a detailed description of the process for identifying these farms, please see the README page in the dataset </t>
    </r>
    <r>
      <rPr>
        <b/>
        <i/>
        <sz val="11"/>
        <color theme="1" tint="0.14996795556505021"/>
        <rFont val="Calibri"/>
        <family val="2"/>
        <scheme val="minor"/>
      </rPr>
      <t>PPIC Farm Sizes in the San Joaquin Valley: Land Uses</t>
    </r>
    <r>
      <rPr>
        <sz val="11"/>
        <color theme="1" tint="0.14996795556505021"/>
        <rFont val="Calibri"/>
        <family val="2"/>
        <scheme val="minor"/>
      </rPr>
      <t xml:space="preserve">. The basin-level analysis includes a slightly larger number of farms because owners who operate in more than one basin are counted for each basin they operate in. Farm size categories were determined by a farm's total irrigable acreage (including cropped and idle land), using 2018 land use maps from the California Department of Water Resources.
</t>
    </r>
    <r>
      <rPr>
        <b/>
        <sz val="11"/>
        <color theme="1" tint="0.14996795556505021"/>
        <rFont val="Calibri"/>
        <family val="2"/>
        <scheme val="minor"/>
      </rPr>
      <t xml:space="preserve">Surface water availability: </t>
    </r>
    <r>
      <rPr>
        <sz val="11"/>
        <color theme="1" tint="0.14996795556505021"/>
        <rFont val="Calibri"/>
        <family val="2"/>
        <scheme val="minor"/>
      </rPr>
      <t xml:space="preserve">To determine surface water availability for farms of different sizes, we merged the parcel dataset with PPIC’s estimates of water availability for 49 local areas (or sub-units) within the valley’s 15 groundwater basins. This water data can be found in the dataset </t>
    </r>
    <r>
      <rPr>
        <b/>
        <i/>
        <sz val="11"/>
        <color theme="1" tint="0.14996795556505021"/>
        <rFont val="Calibri"/>
        <family val="2"/>
        <scheme val="minor"/>
      </rPr>
      <t>PPIC Water Supply Constraints at the Local Scale in the San Joaquin Valley</t>
    </r>
    <r>
      <rPr>
        <sz val="11"/>
        <color theme="1" tint="0.14996795556505021"/>
        <rFont val="Calibri"/>
        <family val="2"/>
        <scheme val="minor"/>
      </rPr>
      <t xml:space="preserve">. We assigned the water available for irrigation in each local area (measured in acre-feet/acre) to cropped parcels located in those areas. Parcels were then aggregated by owners within basins and for the valley as a whole, with water availability weighted by the share of each parcel in the owner's total cropped acreage. The surface water (SW) categories (0–1 acre-feet/acre; 1–2 af/acre, 2–3 af/acre; 3–4 af/acre; and 4–5 af/acre) were created using acreage-weighted values for each owner; “Average Surface Water” values represent the average weighted surface water values for each farm size class. Please note that these estimates show the availability of surface water for irrigated land in the areas where farms of different sizes operate; some farms in areas with high surface water availability may actually use groundwater.
</t>
    </r>
    <r>
      <rPr>
        <b/>
        <sz val="11"/>
        <color theme="1" tint="0.14996795556505021"/>
        <rFont val="Calibri"/>
        <family val="2"/>
        <scheme val="minor"/>
      </rPr>
      <t>Allocation volumes:</t>
    </r>
    <r>
      <rPr>
        <sz val="11"/>
        <color theme="1" tint="0.14996795556505021"/>
        <rFont val="Calibri"/>
        <family val="2"/>
        <scheme val="minor"/>
      </rPr>
      <t xml:space="preserve"> This exercise estimated the water demands of three user groups (farms &lt;10 acres, farms 10–50 acres, and small community water systems), to identify how much water a preferential groundwater allocation program might require. Allocations assume that users receive supplies to satisfy their full demands. </t>
    </r>
    <r>
      <rPr>
        <b/>
        <sz val="11"/>
        <color theme="1" tint="0.14996795556505021"/>
        <rFont val="Calibri"/>
        <family val="2"/>
        <scheme val="minor"/>
      </rPr>
      <t>For farms</t>
    </r>
    <r>
      <rPr>
        <sz val="11"/>
        <color theme="1" tint="0.14996795556505021"/>
        <rFont val="Calibri"/>
        <family val="2"/>
        <scheme val="minor"/>
      </rPr>
      <t xml:space="preserve">, we calculated total demand by identifying the amount of acreage under the two farm size classes within each basin using our spatially explicit farm size dataset. We then multiplied this acreage amount by the average annual unit demand (af/acre/year) for irrigated crops in each basin—calculated from our water balance data as described below. Average demands range from about 2.4 af/acre/year to as high as 4.0 af/acre/year depending on the basin’s characteristics. This approach assumes that crops grown in these small farm size classes follow approximately the same average demand distribution as other crops in their respective basins. </t>
    </r>
    <r>
      <rPr>
        <b/>
        <sz val="11"/>
        <color theme="1" tint="0.14996795556505021"/>
        <rFont val="Calibri"/>
        <family val="2"/>
        <scheme val="minor"/>
      </rPr>
      <t>For small community water systems</t>
    </r>
    <r>
      <rPr>
        <sz val="11"/>
        <color theme="1" tint="0.14996795556505021"/>
        <rFont val="Calibri"/>
        <family val="2"/>
        <scheme val="minor"/>
      </rPr>
      <t xml:space="preserve">, we calculated demands by assuming that each system has similar daily per-capita domestic water use to the county average (county data from US Geological Survey for 2010). Total annual demand is estimated by multiplying average per-capita use by the population served by each system (from the California State Water Resources Control Board) and number of days in a year. Demands in each basin are the sum of demands for water systems located within them. 
</t>
    </r>
    <r>
      <rPr>
        <b/>
        <sz val="11"/>
        <color theme="1" tint="0.14996795556505021"/>
        <rFont val="Calibri"/>
        <family val="2"/>
        <scheme val="minor"/>
      </rPr>
      <t>Water balances:</t>
    </r>
    <r>
      <rPr>
        <sz val="11"/>
        <color theme="1" tint="0.14996795556505021"/>
        <rFont val="Calibri"/>
        <family val="2"/>
        <scheme val="minor"/>
      </rPr>
      <t xml:space="preserve"> To determine shares of total sustainable water and sustainable groundwater resources that would need to be set aside for each user group if an allocation were implemented, we draw on the </t>
    </r>
    <r>
      <rPr>
        <b/>
        <i/>
        <sz val="11"/>
        <color theme="1" tint="0.14996795556505021"/>
        <rFont val="Calibri"/>
        <family val="2"/>
        <scheme val="minor"/>
      </rPr>
      <t>PPIC Water Supply Constraints at the Local Scale in the San Joaquin Valley</t>
    </r>
    <r>
      <rPr>
        <sz val="11"/>
        <color theme="1" tint="0.14996795556505021"/>
        <rFont val="Calibri"/>
        <family val="2"/>
        <scheme val="minor"/>
      </rPr>
      <t xml:space="preserve"> dataset. This dataset includes estimates of the surface and groundwater available in each of the San Joaquin Valley basins, under both current and future conditions (considering impacts from environmental flow regulations, climate change, and groundwater sustainability by 2040). It also presents estimates of total irrigated acreage by basin among other metrics. We used these data to calculate average crop water demand by dividing total agricultural water supplies by total irrigated acreage in each basin; this value is multiplied by small farm acreage to estimate groundwater allocations for farms. These data are also used in calculating the shares of sustainable water (total supplies and groundwater only) that would be required to meet demands from allocations for different vulnerable users. Note that in basins where groundwater constitutes a relatively small share of total water use, the percentages required to meet these allocations can be quite high. These are also basins where many small farms likely rely on surface water (or where groundwater cutbacks to meet sustainability requirements will be less likely), so they overstate the potential groundwater demand for such allocations.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</si>
</sst>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_(* #,##0.0_);_(* \(#,##0.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20"/>
      <color theme="1" tint="0.249977111117893"/>
      <name val="Calibri"/>
      <family val="2"/>
      <scheme val="minor"/>
    </font>
    <font>
      <b/>
      <sz val="16"/>
      <color theme="1" tint="0.249977111117893"/>
      <name val="Calibri"/>
      <family val="2"/>
      <scheme val="minor"/>
    </font>
    <font>
      <b/>
      <sz val="14"/>
      <color theme="0" tint="-0.499984740745262"/>
      <name val="Calibri"/>
      <family val="2"/>
      <scheme val="minor"/>
    </font>
    <font>
      <sz val="11"/>
      <color theme="1" tint="0.14996795556505021"/>
      <name val="Calibri"/>
      <family val="2"/>
      <scheme val="minor"/>
    </font>
    <font>
      <b/>
      <sz val="11"/>
      <color theme="1" tint="0.14996795556505021"/>
      <name val="Calibri"/>
      <family val="2"/>
      <scheme val="minor"/>
    </font>
    <font>
      <u/>
      <sz val="11"/>
      <color theme="10"/>
      <name val="Calibri"/>
      <family val="2"/>
      <scheme val="minor"/>
    </font>
    <font>
      <i/>
      <sz val="24"/>
      <color theme="1"/>
      <name val="Calibri"/>
      <family val="2"/>
      <scheme val="minor"/>
    </font>
    <font>
      <sz val="11"/>
      <color rgb="FFFF0000"/>
      <name val="Calibri"/>
      <family val="2"/>
      <scheme val="minor"/>
    </font>
    <font>
      <b/>
      <i/>
      <sz val="11"/>
      <color theme="1" tint="0.1499679555650502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33">
    <xf numFmtId="0" fontId="0" fillId="0" borderId="0" xfId="0"/>
    <xf numFmtId="164" fontId="0" fillId="0" borderId="0" xfId="1" applyNumberFormat="1" applyFont="1"/>
    <xf numFmtId="0" fontId="2" fillId="0" borderId="0" xfId="0" applyFont="1"/>
    <xf numFmtId="9" fontId="0" fillId="0" borderId="0" xfId="2" applyFont="1"/>
    <xf numFmtId="164" fontId="2" fillId="0" borderId="0" xfId="0" applyNumberFormat="1" applyFont="1"/>
    <xf numFmtId="9" fontId="2" fillId="0" borderId="0" xfId="2" applyFont="1"/>
    <xf numFmtId="0" fontId="0" fillId="0" borderId="0" xfId="0" applyAlignment="1">
      <alignment wrapText="1"/>
    </xf>
    <xf numFmtId="0" fontId="4" fillId="0" borderId="0" xfId="0" applyFont="1"/>
    <xf numFmtId="49" fontId="5" fillId="0" borderId="0" xfId="0" applyNumberFormat="1" applyFont="1"/>
    <xf numFmtId="0" fontId="6" fillId="0" borderId="0" xfId="0" applyFont="1"/>
    <xf numFmtId="0" fontId="0" fillId="3" borderId="0" xfId="0" applyFill="1"/>
    <xf numFmtId="0" fontId="10" fillId="0" borderId="0" xfId="0" applyFont="1" applyAlignment="1">
      <alignment vertical="center"/>
    </xf>
    <xf numFmtId="0" fontId="9" fillId="0" borderId="0" xfId="3" applyAlignment="1">
      <alignment vertical="center"/>
    </xf>
    <xf numFmtId="0" fontId="11" fillId="0" borderId="0" xfId="0" applyFont="1"/>
    <xf numFmtId="165" fontId="0" fillId="0" borderId="0" xfId="0" applyNumberFormat="1"/>
    <xf numFmtId="165" fontId="0" fillId="3" borderId="0" xfId="0" applyNumberFormat="1" applyFill="1"/>
    <xf numFmtId="166" fontId="0" fillId="0" borderId="0" xfId="1" applyNumberFormat="1" applyFont="1"/>
    <xf numFmtId="164" fontId="0" fillId="3" borderId="0" xfId="1" applyNumberFormat="1" applyFont="1" applyFill="1"/>
    <xf numFmtId="164" fontId="0" fillId="0" borderId="0" xfId="1" applyNumberFormat="1" applyFont="1" applyAlignment="1">
      <alignment horizontal="center"/>
    </xf>
    <xf numFmtId="166" fontId="0" fillId="0" borderId="0" xfId="1" applyNumberFormat="1" applyFont="1" applyAlignment="1">
      <alignment horizontal="center" wrapText="1"/>
    </xf>
    <xf numFmtId="0" fontId="0" fillId="0" borderId="0" xfId="0" applyAlignment="1">
      <alignment horizontal="center" wrapText="1"/>
    </xf>
    <xf numFmtId="164" fontId="0" fillId="0" borderId="0" xfId="0" applyNumberFormat="1"/>
    <xf numFmtId="0" fontId="2" fillId="0" borderId="0" xfId="0" applyFont="1" applyAlignment="1">
      <alignment wrapText="1" shrinkToFit="1"/>
    </xf>
    <xf numFmtId="0" fontId="0" fillId="0" borderId="0" xfId="0" applyAlignment="1">
      <alignment wrapText="1" shrinkToFit="1"/>
    </xf>
    <xf numFmtId="0" fontId="2" fillId="0" borderId="0" xfId="0" applyFont="1" applyAlignment="1">
      <alignment horizontal="center" wrapText="1" shrinkToFit="1"/>
    </xf>
    <xf numFmtId="9" fontId="0" fillId="0" borderId="0" xfId="0" applyNumberFormat="1"/>
    <xf numFmtId="9" fontId="2" fillId="0" borderId="0" xfId="0" applyNumberFormat="1" applyFont="1"/>
    <xf numFmtId="0" fontId="9" fillId="0" borderId="0" xfId="3"/>
    <xf numFmtId="0" fontId="7" fillId="0" borderId="0" xfId="0" applyFont="1" applyAlignment="1">
      <alignment horizontal="left" vertical="top" wrapText="1"/>
    </xf>
    <xf numFmtId="0" fontId="2" fillId="4" borderId="0" xfId="0" applyFont="1" applyFill="1" applyAlignment="1">
      <alignment horizontal="center"/>
    </xf>
    <xf numFmtId="0" fontId="0" fillId="0" borderId="0" xfId="0" applyAlignment="1">
      <alignment horizontal="center"/>
    </xf>
    <xf numFmtId="0" fontId="2" fillId="2" borderId="0" xfId="0" applyFont="1" applyFill="1" applyAlignment="1">
      <alignment horizontal="center"/>
    </xf>
    <xf numFmtId="0" fontId="0" fillId="0" borderId="0" xfId="0"/>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323850</xdr:colOff>
      <xdr:row>0</xdr:row>
      <xdr:rowOff>391046</xdr:rowOff>
    </xdr:to>
    <xdr:pic>
      <xdr:nvPicPr>
        <xdr:cNvPr id="2" name="Picture 1">
          <a:extLst>
            <a:ext uri="{FF2B5EF4-FFF2-40B4-BE49-F238E27FC236}">
              <a16:creationId xmlns:a16="http://schemas.microsoft.com/office/drawing/2014/main" id="{126470C3-EE12-419D-8721-F7E6B3BFE0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86850" y="0"/>
          <a:ext cx="3371850" cy="3910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ppic.org/data-set/ppic-farm-sizes-in-the-san-joaquin-valley-water-data/" TargetMode="External"/><Relationship Id="rId1" Type="http://schemas.openxmlformats.org/officeDocument/2006/relationships/hyperlink" Target="mailto:scole@ppi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8FC0D-9FB1-4123-B4A2-CBE2508F1A1D}">
  <dimension ref="A1:A10"/>
  <sheetViews>
    <sheetView tabSelected="1" workbookViewId="0">
      <selection activeCell="A10" sqref="A10"/>
    </sheetView>
  </sheetViews>
  <sheetFormatPr defaultRowHeight="14.5" x14ac:dyDescent="0.35"/>
  <cols>
    <col min="1" max="1" width="136.453125" customWidth="1"/>
    <col min="2" max="2" width="9.1796875" customWidth="1"/>
  </cols>
  <sheetData>
    <row r="1" spans="1:1" ht="31" x14ac:dyDescent="0.35">
      <c r="A1" s="11" t="s">
        <v>26</v>
      </c>
    </row>
    <row r="2" spans="1:1" x14ac:dyDescent="0.35">
      <c r="A2" s="27" t="s">
        <v>61</v>
      </c>
    </row>
    <row r="3" spans="1:1" x14ac:dyDescent="0.35">
      <c r="A3" t="s">
        <v>73</v>
      </c>
    </row>
    <row r="6" spans="1:1" ht="58" x14ac:dyDescent="0.35">
      <c r="A6" s="6" t="s">
        <v>74</v>
      </c>
    </row>
    <row r="8" spans="1:1" x14ac:dyDescent="0.35">
      <c r="A8" t="s">
        <v>60</v>
      </c>
    </row>
    <row r="10" spans="1:1" x14ac:dyDescent="0.35">
      <c r="A10" s="12" t="s">
        <v>23</v>
      </c>
    </row>
  </sheetData>
  <hyperlinks>
    <hyperlink ref="A10" r:id="rId1" display="mailto:scole@ppic.org" xr:uid="{0B02AAB7-853E-433A-84A7-354A0667101B}"/>
    <hyperlink ref="A2" r:id="rId2" xr:uid="{B18E046C-EDC3-4823-A4F0-45AC8CDBB52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AD3DC-3411-440F-BD8B-976F85080328}">
  <dimension ref="B2:S19"/>
  <sheetViews>
    <sheetView showGridLines="0" topLeftCell="B5" zoomScaleNormal="100" workbookViewId="0">
      <selection activeCell="T16" sqref="T16"/>
    </sheetView>
  </sheetViews>
  <sheetFormatPr defaultRowHeight="14.5" x14ac:dyDescent="0.35"/>
  <cols>
    <col min="22" max="22" width="8.453125" customWidth="1"/>
  </cols>
  <sheetData>
    <row r="2" spans="2:19" ht="26" x14ac:dyDescent="0.6">
      <c r="B2" s="7" t="s">
        <v>26</v>
      </c>
    </row>
    <row r="3" spans="2:19" ht="21" x14ac:dyDescent="0.5">
      <c r="B3" s="8" t="s">
        <v>25</v>
      </c>
    </row>
    <row r="4" spans="2:19" ht="18.5" x14ac:dyDescent="0.45">
      <c r="B4" s="9" t="s">
        <v>24</v>
      </c>
    </row>
    <row r="5" spans="2:19" ht="15" customHeight="1" x14ac:dyDescent="0.35">
      <c r="B5" s="28" t="s">
        <v>75</v>
      </c>
      <c r="C5" s="28"/>
      <c r="D5" s="28"/>
      <c r="E5" s="28"/>
      <c r="F5" s="28"/>
      <c r="G5" s="28"/>
      <c r="H5" s="28"/>
      <c r="I5" s="28"/>
      <c r="J5" s="28"/>
      <c r="K5" s="28"/>
      <c r="L5" s="28"/>
      <c r="M5" s="28"/>
      <c r="N5" s="28"/>
      <c r="O5" s="28"/>
      <c r="P5" s="28"/>
      <c r="Q5" s="28"/>
      <c r="R5" s="28"/>
    </row>
    <row r="6" spans="2:19" x14ac:dyDescent="0.35">
      <c r="B6" s="28"/>
      <c r="C6" s="28"/>
      <c r="D6" s="28"/>
      <c r="E6" s="28"/>
      <c r="F6" s="28"/>
      <c r="G6" s="28"/>
      <c r="H6" s="28"/>
      <c r="I6" s="28"/>
      <c r="J6" s="28"/>
      <c r="K6" s="28"/>
      <c r="L6" s="28"/>
      <c r="M6" s="28"/>
      <c r="N6" s="28"/>
      <c r="O6" s="28"/>
      <c r="P6" s="28"/>
      <c r="Q6" s="28"/>
      <c r="R6" s="28"/>
    </row>
    <row r="7" spans="2:19" x14ac:dyDescent="0.35">
      <c r="B7" s="28"/>
      <c r="C7" s="28"/>
      <c r="D7" s="28"/>
      <c r="E7" s="28"/>
      <c r="F7" s="28"/>
      <c r="G7" s="28"/>
      <c r="H7" s="28"/>
      <c r="I7" s="28"/>
      <c r="J7" s="28"/>
      <c r="K7" s="28"/>
      <c r="L7" s="28"/>
      <c r="M7" s="28"/>
      <c r="N7" s="28"/>
      <c r="O7" s="28"/>
      <c r="P7" s="28"/>
      <c r="Q7" s="28"/>
      <c r="R7" s="28"/>
    </row>
    <row r="8" spans="2:19" x14ac:dyDescent="0.35">
      <c r="B8" s="28"/>
      <c r="C8" s="28"/>
      <c r="D8" s="28"/>
      <c r="E8" s="28"/>
      <c r="F8" s="28"/>
      <c r="G8" s="28"/>
      <c r="H8" s="28"/>
      <c r="I8" s="28"/>
      <c r="J8" s="28"/>
      <c r="K8" s="28"/>
      <c r="L8" s="28"/>
      <c r="M8" s="28"/>
      <c r="N8" s="28"/>
      <c r="O8" s="28"/>
      <c r="P8" s="28"/>
      <c r="Q8" s="28"/>
      <c r="R8" s="28"/>
      <c r="S8" s="13"/>
    </row>
    <row r="9" spans="2:19" x14ac:dyDescent="0.35">
      <c r="B9" s="28"/>
      <c r="C9" s="28"/>
      <c r="D9" s="28"/>
      <c r="E9" s="28"/>
      <c r="F9" s="28"/>
      <c r="G9" s="28"/>
      <c r="H9" s="28"/>
      <c r="I9" s="28"/>
      <c r="J9" s="28"/>
      <c r="K9" s="28"/>
      <c r="L9" s="28"/>
      <c r="M9" s="28"/>
      <c r="N9" s="28"/>
      <c r="O9" s="28"/>
      <c r="P9" s="28"/>
      <c r="Q9" s="28"/>
      <c r="R9" s="28"/>
      <c r="S9" s="13"/>
    </row>
    <row r="10" spans="2:19" x14ac:dyDescent="0.35">
      <c r="B10" s="28"/>
      <c r="C10" s="28"/>
      <c r="D10" s="28"/>
      <c r="E10" s="28"/>
      <c r="F10" s="28"/>
      <c r="G10" s="28"/>
      <c r="H10" s="28"/>
      <c r="I10" s="28"/>
      <c r="J10" s="28"/>
      <c r="K10" s="28"/>
      <c r="L10" s="28"/>
      <c r="M10" s="28"/>
      <c r="N10" s="28"/>
      <c r="O10" s="28"/>
      <c r="P10" s="28"/>
      <c r="Q10" s="28"/>
      <c r="R10" s="28"/>
    </row>
    <row r="11" spans="2:19" x14ac:dyDescent="0.35">
      <c r="B11" s="28"/>
      <c r="C11" s="28"/>
      <c r="D11" s="28"/>
      <c r="E11" s="28"/>
      <c r="F11" s="28"/>
      <c r="G11" s="28"/>
      <c r="H11" s="28"/>
      <c r="I11" s="28"/>
      <c r="J11" s="28"/>
      <c r="K11" s="28"/>
      <c r="L11" s="28"/>
      <c r="M11" s="28"/>
      <c r="N11" s="28"/>
      <c r="O11" s="28"/>
      <c r="P11" s="28"/>
      <c r="Q11" s="28"/>
      <c r="R11" s="28"/>
      <c r="S11" s="13"/>
    </row>
    <row r="12" spans="2:19" x14ac:dyDescent="0.35">
      <c r="B12" s="28"/>
      <c r="C12" s="28"/>
      <c r="D12" s="28"/>
      <c r="E12" s="28"/>
      <c r="F12" s="28"/>
      <c r="G12" s="28"/>
      <c r="H12" s="28"/>
      <c r="I12" s="28"/>
      <c r="J12" s="28"/>
      <c r="K12" s="28"/>
      <c r="L12" s="28"/>
      <c r="M12" s="28"/>
      <c r="N12" s="28"/>
      <c r="O12" s="28"/>
      <c r="P12" s="28"/>
      <c r="Q12" s="28"/>
      <c r="R12" s="28"/>
      <c r="S12" s="13"/>
    </row>
    <row r="13" spans="2:19" x14ac:dyDescent="0.35">
      <c r="B13" s="28"/>
      <c r="C13" s="28"/>
      <c r="D13" s="28"/>
      <c r="E13" s="28"/>
      <c r="F13" s="28"/>
      <c r="G13" s="28"/>
      <c r="H13" s="28"/>
      <c r="I13" s="28"/>
      <c r="J13" s="28"/>
      <c r="K13" s="28"/>
      <c r="L13" s="28"/>
      <c r="M13" s="28"/>
      <c r="N13" s="28"/>
      <c r="O13" s="28"/>
      <c r="P13" s="28"/>
      <c r="Q13" s="28"/>
      <c r="R13" s="28"/>
    </row>
    <row r="14" spans="2:19" x14ac:dyDescent="0.35">
      <c r="B14" s="28"/>
      <c r="C14" s="28"/>
      <c r="D14" s="28"/>
      <c r="E14" s="28"/>
      <c r="F14" s="28"/>
      <c r="G14" s="28"/>
      <c r="H14" s="28"/>
      <c r="I14" s="28"/>
      <c r="J14" s="28"/>
      <c r="K14" s="28"/>
      <c r="L14" s="28"/>
      <c r="M14" s="28"/>
      <c r="N14" s="28"/>
      <c r="O14" s="28"/>
      <c r="P14" s="28"/>
      <c r="Q14" s="28"/>
      <c r="R14" s="28"/>
    </row>
    <row r="15" spans="2:19" x14ac:dyDescent="0.35">
      <c r="B15" s="28"/>
      <c r="C15" s="28"/>
      <c r="D15" s="28"/>
      <c r="E15" s="28"/>
      <c r="F15" s="28"/>
      <c r="G15" s="28"/>
      <c r="H15" s="28"/>
      <c r="I15" s="28"/>
      <c r="J15" s="28"/>
      <c r="K15" s="28"/>
      <c r="L15" s="28"/>
      <c r="M15" s="28"/>
      <c r="N15" s="28"/>
      <c r="O15" s="28"/>
      <c r="P15" s="28"/>
      <c r="Q15" s="28"/>
      <c r="R15" s="28"/>
    </row>
    <row r="16" spans="2:19" x14ac:dyDescent="0.35">
      <c r="B16" s="28"/>
      <c r="C16" s="28"/>
      <c r="D16" s="28"/>
      <c r="E16" s="28"/>
      <c r="F16" s="28"/>
      <c r="G16" s="28"/>
      <c r="H16" s="28"/>
      <c r="I16" s="28"/>
      <c r="J16" s="28"/>
      <c r="K16" s="28"/>
      <c r="L16" s="28"/>
      <c r="M16" s="28"/>
      <c r="N16" s="28"/>
      <c r="O16" s="28"/>
      <c r="P16" s="28"/>
      <c r="Q16" s="28"/>
      <c r="R16" s="28"/>
    </row>
    <row r="17" spans="2:18" x14ac:dyDescent="0.35">
      <c r="B17" s="28"/>
      <c r="C17" s="28"/>
      <c r="D17" s="28"/>
      <c r="E17" s="28"/>
      <c r="F17" s="28"/>
      <c r="G17" s="28"/>
      <c r="H17" s="28"/>
      <c r="I17" s="28"/>
      <c r="J17" s="28"/>
      <c r="K17" s="28"/>
      <c r="L17" s="28"/>
      <c r="M17" s="28"/>
      <c r="N17" s="28"/>
      <c r="O17" s="28"/>
      <c r="P17" s="28"/>
      <c r="Q17" s="28"/>
      <c r="R17" s="28"/>
    </row>
    <row r="18" spans="2:18" x14ac:dyDescent="0.35">
      <c r="B18" s="28"/>
      <c r="C18" s="28"/>
      <c r="D18" s="28"/>
      <c r="E18" s="28"/>
      <c r="F18" s="28"/>
      <c r="G18" s="28"/>
      <c r="H18" s="28"/>
      <c r="I18" s="28"/>
      <c r="J18" s="28"/>
      <c r="K18" s="28"/>
      <c r="L18" s="28"/>
      <c r="M18" s="28"/>
      <c r="N18" s="28"/>
      <c r="O18" s="28"/>
      <c r="P18" s="28"/>
      <c r="Q18" s="28"/>
      <c r="R18" s="28"/>
    </row>
    <row r="19" spans="2:18" ht="360.65" customHeight="1" x14ac:dyDescent="0.35">
      <c r="B19" s="28"/>
      <c r="C19" s="28"/>
      <c r="D19" s="28"/>
      <c r="E19" s="28"/>
      <c r="F19" s="28"/>
      <c r="G19" s="28"/>
      <c r="H19" s="28"/>
      <c r="I19" s="28"/>
      <c r="J19" s="28"/>
      <c r="K19" s="28"/>
      <c r="L19" s="28"/>
      <c r="M19" s="28"/>
      <c r="N19" s="28"/>
      <c r="O19" s="28"/>
      <c r="P19" s="28"/>
      <c r="Q19" s="28"/>
      <c r="R19" s="28"/>
    </row>
  </sheetData>
  <mergeCells count="1">
    <mergeCell ref="B5:R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E2F02-7E08-4679-89CD-EA6A718D4CC6}">
  <dimension ref="A1:H15"/>
  <sheetViews>
    <sheetView workbookViewId="0">
      <pane xSplit="1" ySplit="1" topLeftCell="B2" activePane="bottomRight" state="frozen"/>
      <selection pane="topRight" activeCell="B1" sqref="B1"/>
      <selection pane="bottomLeft" activeCell="A2" sqref="A2"/>
      <selection pane="bottomRight" activeCell="B2" sqref="B2:B7"/>
    </sheetView>
  </sheetViews>
  <sheetFormatPr defaultRowHeight="14.5" x14ac:dyDescent="0.35"/>
  <cols>
    <col min="1" max="2" width="10.54296875" customWidth="1"/>
    <col min="3" max="6" width="9.1796875" style="1" bestFit="1" customWidth="1"/>
    <col min="7" max="7" width="8.81640625" style="1" bestFit="1" customWidth="1"/>
    <col min="8" max="8" width="21.54296875" style="16" bestFit="1" customWidth="1"/>
  </cols>
  <sheetData>
    <row r="1" spans="1:8" ht="29" x14ac:dyDescent="0.35">
      <c r="A1" s="6" t="s">
        <v>63</v>
      </c>
      <c r="B1" s="20" t="s">
        <v>28</v>
      </c>
      <c r="C1" s="18" t="s">
        <v>55</v>
      </c>
      <c r="D1" s="18" t="s">
        <v>56</v>
      </c>
      <c r="E1" s="18" t="s">
        <v>57</v>
      </c>
      <c r="F1" s="18" t="s">
        <v>58</v>
      </c>
      <c r="G1" s="18" t="s">
        <v>59</v>
      </c>
      <c r="H1" s="19" t="s">
        <v>62</v>
      </c>
    </row>
    <row r="2" spans="1:8" x14ac:dyDescent="0.35">
      <c r="A2" t="s">
        <v>35</v>
      </c>
      <c r="B2" s="21">
        <f>SUM(C2:G2)</f>
        <v>22727</v>
      </c>
      <c r="C2" s="1">
        <v>3952</v>
      </c>
      <c r="D2" s="1">
        <v>5714</v>
      </c>
      <c r="E2" s="1">
        <v>6921</v>
      </c>
      <c r="F2" s="1">
        <v>6045</v>
      </c>
      <c r="G2" s="1">
        <v>95</v>
      </c>
      <c r="H2" s="16">
        <v>2.2237862231469658</v>
      </c>
    </row>
    <row r="3" spans="1:8" x14ac:dyDescent="0.35">
      <c r="A3" t="s">
        <v>36</v>
      </c>
      <c r="B3" s="21">
        <f t="shared" ref="B3:B7" si="0">SUM(C3:G3)</f>
        <v>3998</v>
      </c>
      <c r="C3" s="1">
        <v>734</v>
      </c>
      <c r="D3" s="1">
        <v>1318</v>
      </c>
      <c r="E3" s="1">
        <v>1082</v>
      </c>
      <c r="F3" s="1">
        <v>847</v>
      </c>
      <c r="G3" s="1">
        <v>17</v>
      </c>
      <c r="H3" s="16">
        <v>2.0468964824886449</v>
      </c>
    </row>
    <row r="4" spans="1:8" x14ac:dyDescent="0.35">
      <c r="A4" t="s">
        <v>37</v>
      </c>
      <c r="B4" s="21">
        <f t="shared" si="0"/>
        <v>3454</v>
      </c>
      <c r="C4" s="1">
        <v>684</v>
      </c>
      <c r="D4" s="1">
        <v>1161</v>
      </c>
      <c r="E4" s="1">
        <v>1027</v>
      </c>
      <c r="F4" s="1">
        <v>569</v>
      </c>
      <c r="G4" s="1">
        <v>13</v>
      </c>
      <c r="H4" s="16">
        <v>1.941226318793239</v>
      </c>
    </row>
    <row r="5" spans="1:8" x14ac:dyDescent="0.35">
      <c r="A5" t="s">
        <v>38</v>
      </c>
      <c r="B5" s="21">
        <f t="shared" si="0"/>
        <v>2330</v>
      </c>
      <c r="C5" s="1">
        <v>464</v>
      </c>
      <c r="D5" s="1">
        <v>822</v>
      </c>
      <c r="E5" s="1">
        <v>741</v>
      </c>
      <c r="F5" s="1">
        <v>301</v>
      </c>
      <c r="G5" s="1">
        <v>2</v>
      </c>
      <c r="H5" s="16">
        <v>1.8581909341266141</v>
      </c>
    </row>
    <row r="6" spans="1:8" x14ac:dyDescent="0.35">
      <c r="A6" t="s">
        <v>39</v>
      </c>
      <c r="B6" s="21">
        <f t="shared" si="0"/>
        <v>1754</v>
      </c>
      <c r="C6" s="1">
        <v>360</v>
      </c>
      <c r="D6" s="1">
        <v>624</v>
      </c>
      <c r="E6" s="1">
        <v>646</v>
      </c>
      <c r="F6" s="1">
        <v>123</v>
      </c>
      <c r="G6" s="1">
        <v>1</v>
      </c>
      <c r="H6" s="16">
        <v>1.7398940261154929</v>
      </c>
    </row>
    <row r="7" spans="1:8" x14ac:dyDescent="0.35">
      <c r="A7" t="s">
        <v>40</v>
      </c>
      <c r="B7" s="21">
        <f t="shared" si="0"/>
        <v>236</v>
      </c>
      <c r="C7" s="1">
        <v>63</v>
      </c>
      <c r="D7" s="1">
        <v>100</v>
      </c>
      <c r="E7" s="1">
        <v>62</v>
      </c>
      <c r="F7" s="1">
        <v>11</v>
      </c>
      <c r="G7" s="1">
        <v>0</v>
      </c>
      <c r="H7" s="16">
        <v>1.5292612651575159</v>
      </c>
    </row>
    <row r="10" spans="1:8" x14ac:dyDescent="0.35">
      <c r="A10" t="s">
        <v>35</v>
      </c>
      <c r="C10" s="3">
        <f>C2/SUM($C2:$G2)</f>
        <v>0.17389008668104017</v>
      </c>
      <c r="D10" s="3">
        <f t="shared" ref="D10:G10" si="1">D2/SUM($C2:$G2)</f>
        <v>0.25141901702820435</v>
      </c>
      <c r="E10" s="3">
        <f t="shared" si="1"/>
        <v>0.30452765433185197</v>
      </c>
      <c r="F10" s="3">
        <f t="shared" si="1"/>
        <v>0.2659831917983016</v>
      </c>
      <c r="G10" s="3">
        <f t="shared" si="1"/>
        <v>4.180050160601927E-3</v>
      </c>
    </row>
    <row r="11" spans="1:8" x14ac:dyDescent="0.35">
      <c r="A11" t="s">
        <v>36</v>
      </c>
      <c r="C11" s="3">
        <f t="shared" ref="C11:G11" si="2">C3/SUM($C3:$G3)</f>
        <v>0.18359179589794897</v>
      </c>
      <c r="D11" s="3">
        <f t="shared" si="2"/>
        <v>0.32966483241620809</v>
      </c>
      <c r="E11" s="3">
        <f t="shared" si="2"/>
        <v>0.27063531765882942</v>
      </c>
      <c r="F11" s="3">
        <f t="shared" si="2"/>
        <v>0.211855927963982</v>
      </c>
      <c r="G11" s="3">
        <f t="shared" si="2"/>
        <v>4.2521260630315159E-3</v>
      </c>
    </row>
    <row r="12" spans="1:8" x14ac:dyDescent="0.35">
      <c r="A12" t="s">
        <v>37</v>
      </c>
      <c r="C12" s="3">
        <f t="shared" ref="C12:G12" si="3">C4/SUM($C4:$G4)</f>
        <v>0.19803126809496235</v>
      </c>
      <c r="D12" s="3">
        <f t="shared" si="3"/>
        <v>0.33613202084539662</v>
      </c>
      <c r="E12" s="3">
        <f t="shared" si="3"/>
        <v>0.2973364215402432</v>
      </c>
      <c r="F12" s="3">
        <f t="shared" si="3"/>
        <v>0.16473653734800231</v>
      </c>
      <c r="G12" s="3">
        <f t="shared" si="3"/>
        <v>3.7637521713954833E-3</v>
      </c>
    </row>
    <row r="13" spans="1:8" x14ac:dyDescent="0.35">
      <c r="A13" t="s">
        <v>38</v>
      </c>
      <c r="C13" s="3">
        <f t="shared" ref="C13:G13" si="4">C5/SUM($C5:$G5)</f>
        <v>0.19914163090128756</v>
      </c>
      <c r="D13" s="3">
        <f t="shared" si="4"/>
        <v>0.35278969957081546</v>
      </c>
      <c r="E13" s="3">
        <f t="shared" si="4"/>
        <v>0.31802575107296138</v>
      </c>
      <c r="F13" s="3">
        <f t="shared" si="4"/>
        <v>0.12918454935622317</v>
      </c>
      <c r="G13" s="3">
        <f t="shared" si="4"/>
        <v>8.5836909871244631E-4</v>
      </c>
    </row>
    <row r="14" spans="1:8" x14ac:dyDescent="0.35">
      <c r="A14" t="s">
        <v>39</v>
      </c>
      <c r="C14" s="3">
        <f t="shared" ref="C14:G14" si="5">C6/SUM($C6:$G6)</f>
        <v>0.20524515393386544</v>
      </c>
      <c r="D14" s="3">
        <f t="shared" si="5"/>
        <v>0.3557582668187001</v>
      </c>
      <c r="E14" s="3">
        <f t="shared" si="5"/>
        <v>0.36830102622576966</v>
      </c>
      <c r="F14" s="3">
        <f t="shared" si="5"/>
        <v>7.0125427594070699E-2</v>
      </c>
      <c r="G14" s="3">
        <f t="shared" si="5"/>
        <v>5.7012542759407071E-4</v>
      </c>
    </row>
    <row r="15" spans="1:8" x14ac:dyDescent="0.35">
      <c r="A15" t="s">
        <v>40</v>
      </c>
      <c r="C15" s="3">
        <f t="shared" ref="C15:G15" si="6">C7/SUM($C7:$G7)</f>
        <v>0.26694915254237289</v>
      </c>
      <c r="D15" s="3">
        <f t="shared" si="6"/>
        <v>0.42372881355932202</v>
      </c>
      <c r="E15" s="3">
        <f t="shared" si="6"/>
        <v>0.26271186440677968</v>
      </c>
      <c r="F15" s="3">
        <f t="shared" si="6"/>
        <v>4.6610169491525424E-2</v>
      </c>
      <c r="G15" s="3">
        <f t="shared" si="6"/>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07024-712F-4B6B-BD7E-440021EE0F57}">
  <dimension ref="A1:I86"/>
  <sheetViews>
    <sheetView workbookViewId="0">
      <pane xSplit="2" ySplit="1" topLeftCell="C2" activePane="bottomRight" state="frozen"/>
      <selection pane="topRight" activeCell="C1" sqref="C1"/>
      <selection pane="bottomLeft" activeCell="A2" sqref="A2"/>
      <selection pane="bottomRight" activeCell="D19" sqref="D19"/>
    </sheetView>
  </sheetViews>
  <sheetFormatPr defaultRowHeight="14.5" x14ac:dyDescent="0.35"/>
  <cols>
    <col min="1" max="1" width="7" customWidth="1"/>
    <col min="2" max="2" width="9" customWidth="1"/>
    <col min="3" max="3" width="11.1796875" style="1" bestFit="1" customWidth="1"/>
    <col min="4" max="8" width="16.81640625" style="1" bestFit="1" customWidth="1"/>
    <col min="9" max="9" width="20.81640625" style="14" bestFit="1" customWidth="1"/>
  </cols>
  <sheetData>
    <row r="1" spans="1:9" x14ac:dyDescent="0.35">
      <c r="A1" t="s">
        <v>27</v>
      </c>
      <c r="B1" t="s">
        <v>63</v>
      </c>
      <c r="C1" s="1" t="s">
        <v>28</v>
      </c>
      <c r="D1" s="1" t="s">
        <v>29</v>
      </c>
      <c r="E1" s="1" t="s">
        <v>30</v>
      </c>
      <c r="F1" s="1" t="s">
        <v>31</v>
      </c>
      <c r="G1" s="1" t="s">
        <v>32</v>
      </c>
      <c r="H1" s="1" t="s">
        <v>33</v>
      </c>
      <c r="I1" s="14" t="s">
        <v>62</v>
      </c>
    </row>
    <row r="2" spans="1:9" x14ac:dyDescent="0.35">
      <c r="A2" t="s">
        <v>34</v>
      </c>
      <c r="B2" t="s">
        <v>35</v>
      </c>
      <c r="C2" s="1">
        <v>4851</v>
      </c>
      <c r="D2" s="1">
        <v>2680</v>
      </c>
      <c r="E2" s="1">
        <v>7</v>
      </c>
      <c r="F2" s="1">
        <v>2164</v>
      </c>
      <c r="I2" s="14">
        <v>1.638023797852153</v>
      </c>
    </row>
    <row r="3" spans="1:9" x14ac:dyDescent="0.35">
      <c r="A3" t="s">
        <v>34</v>
      </c>
      <c r="B3" t="s">
        <v>36</v>
      </c>
      <c r="C3" s="1">
        <v>628</v>
      </c>
      <c r="D3" s="1">
        <v>425</v>
      </c>
      <c r="E3" s="1">
        <v>9</v>
      </c>
      <c r="F3" s="1">
        <v>194</v>
      </c>
      <c r="I3" s="14">
        <v>1.3535872707503189</v>
      </c>
    </row>
    <row r="4" spans="1:9" x14ac:dyDescent="0.35">
      <c r="A4" t="s">
        <v>34</v>
      </c>
      <c r="B4" t="s">
        <v>37</v>
      </c>
      <c r="C4" s="1">
        <v>500</v>
      </c>
      <c r="D4" s="1">
        <v>365</v>
      </c>
      <c r="E4" s="1">
        <v>13</v>
      </c>
      <c r="F4" s="1">
        <v>122</v>
      </c>
      <c r="I4" s="14">
        <v>1.2261206757589469</v>
      </c>
    </row>
    <row r="5" spans="1:9" x14ac:dyDescent="0.35">
      <c r="A5" t="s">
        <v>34</v>
      </c>
      <c r="B5" t="s">
        <v>38</v>
      </c>
      <c r="C5" s="1">
        <v>265</v>
      </c>
      <c r="D5" s="1">
        <v>190</v>
      </c>
      <c r="E5" s="1">
        <v>19</v>
      </c>
      <c r="F5" s="1">
        <v>56</v>
      </c>
      <c r="I5" s="14">
        <v>1.2059322325266031</v>
      </c>
    </row>
    <row r="6" spans="1:9" x14ac:dyDescent="0.35">
      <c r="A6" t="s">
        <v>34</v>
      </c>
      <c r="B6" t="s">
        <v>39</v>
      </c>
      <c r="C6" s="1">
        <v>135</v>
      </c>
      <c r="D6" s="1">
        <v>111</v>
      </c>
      <c r="E6" s="1">
        <v>13</v>
      </c>
      <c r="F6" s="1">
        <v>11</v>
      </c>
      <c r="I6" s="14">
        <v>0.97069694388976324</v>
      </c>
    </row>
    <row r="7" spans="1:9" x14ac:dyDescent="0.35">
      <c r="A7" t="s">
        <v>34</v>
      </c>
      <c r="B7" t="s">
        <v>40</v>
      </c>
      <c r="C7" s="1">
        <v>5</v>
      </c>
      <c r="D7" s="1">
        <v>4</v>
      </c>
      <c r="E7" s="1">
        <v>1</v>
      </c>
      <c r="I7" s="14">
        <v>1.0349501547092279</v>
      </c>
    </row>
    <row r="8" spans="1:9" x14ac:dyDescent="0.35">
      <c r="A8" t="s">
        <v>41</v>
      </c>
      <c r="B8" t="s">
        <v>35</v>
      </c>
      <c r="C8" s="1">
        <v>385</v>
      </c>
      <c r="F8" s="1">
        <v>385</v>
      </c>
      <c r="I8" s="14">
        <v>2.2599999999999998</v>
      </c>
    </row>
    <row r="9" spans="1:9" x14ac:dyDescent="0.35">
      <c r="A9" t="s">
        <v>41</v>
      </c>
      <c r="B9" t="s">
        <v>36</v>
      </c>
      <c r="C9" s="1">
        <v>126</v>
      </c>
      <c r="F9" s="1">
        <v>126</v>
      </c>
      <c r="I9" s="14">
        <v>2.2599999999999998</v>
      </c>
    </row>
    <row r="10" spans="1:9" x14ac:dyDescent="0.35">
      <c r="A10" t="s">
        <v>41</v>
      </c>
      <c r="B10" t="s">
        <v>37</v>
      </c>
      <c r="C10" s="1">
        <v>133</v>
      </c>
      <c r="F10" s="1">
        <v>133</v>
      </c>
      <c r="I10" s="14">
        <v>2.2599999999999998</v>
      </c>
    </row>
    <row r="11" spans="1:9" x14ac:dyDescent="0.35">
      <c r="A11" t="s">
        <v>41</v>
      </c>
      <c r="B11" t="s">
        <v>38</v>
      </c>
      <c r="C11" s="1">
        <v>89</v>
      </c>
      <c r="F11" s="1">
        <v>89</v>
      </c>
      <c r="I11" s="14">
        <v>2.2599999999999998</v>
      </c>
    </row>
    <row r="12" spans="1:9" x14ac:dyDescent="0.35">
      <c r="A12" t="s">
        <v>41</v>
      </c>
      <c r="B12" t="s">
        <v>39</v>
      </c>
      <c r="C12" s="1">
        <v>46</v>
      </c>
      <c r="F12" s="1">
        <v>46</v>
      </c>
      <c r="I12" s="14">
        <v>2.2599999999999998</v>
      </c>
    </row>
    <row r="13" spans="1:9" x14ac:dyDescent="0.35">
      <c r="A13" t="s">
        <v>41</v>
      </c>
      <c r="B13" t="s">
        <v>40</v>
      </c>
      <c r="C13" s="1">
        <v>8</v>
      </c>
      <c r="E13" s="1">
        <v>1</v>
      </c>
      <c r="F13" s="1">
        <v>7</v>
      </c>
      <c r="I13" s="14">
        <v>2.1541287734073258</v>
      </c>
    </row>
    <row r="14" spans="1:9" x14ac:dyDescent="0.35">
      <c r="A14" t="s">
        <v>42</v>
      </c>
      <c r="B14" t="s">
        <v>35</v>
      </c>
      <c r="C14" s="1">
        <v>1903</v>
      </c>
      <c r="D14" s="1">
        <v>36</v>
      </c>
      <c r="E14" s="1">
        <v>1</v>
      </c>
      <c r="F14" s="1">
        <v>1866</v>
      </c>
      <c r="I14" s="14">
        <v>2.8338364737460728</v>
      </c>
    </row>
    <row r="15" spans="1:9" x14ac:dyDescent="0.35">
      <c r="A15" t="s">
        <v>42</v>
      </c>
      <c r="B15" t="s">
        <v>36</v>
      </c>
      <c r="C15" s="1">
        <v>211</v>
      </c>
      <c r="D15" s="1">
        <v>12</v>
      </c>
      <c r="E15" s="1">
        <v>7</v>
      </c>
      <c r="F15" s="1">
        <v>192</v>
      </c>
      <c r="I15" s="14">
        <v>2.6962903516203611</v>
      </c>
    </row>
    <row r="16" spans="1:9" x14ac:dyDescent="0.35">
      <c r="A16" t="s">
        <v>42</v>
      </c>
      <c r="B16" t="s">
        <v>37</v>
      </c>
      <c r="C16" s="1">
        <v>137</v>
      </c>
      <c r="D16" s="1">
        <v>14</v>
      </c>
      <c r="E16" s="1">
        <v>4</v>
      </c>
      <c r="F16" s="1">
        <v>119</v>
      </c>
      <c r="I16" s="14">
        <v>2.5772313649731409</v>
      </c>
    </row>
    <row r="17" spans="1:9" x14ac:dyDescent="0.35">
      <c r="A17" t="s">
        <v>42</v>
      </c>
      <c r="B17" t="s">
        <v>38</v>
      </c>
      <c r="C17" s="1">
        <v>75</v>
      </c>
      <c r="D17" s="1">
        <v>12</v>
      </c>
      <c r="E17" s="1">
        <v>8</v>
      </c>
      <c r="F17" s="1">
        <v>55</v>
      </c>
      <c r="I17" s="14">
        <v>2.323568856044564</v>
      </c>
    </row>
    <row r="18" spans="1:9" x14ac:dyDescent="0.35">
      <c r="A18" t="s">
        <v>42</v>
      </c>
      <c r="B18" t="s">
        <v>39</v>
      </c>
      <c r="C18" s="1">
        <v>39</v>
      </c>
      <c r="D18" s="1">
        <v>11</v>
      </c>
      <c r="E18" s="1">
        <v>6</v>
      </c>
      <c r="F18" s="1">
        <v>22</v>
      </c>
      <c r="I18" s="14">
        <v>1.9221986228954639</v>
      </c>
    </row>
    <row r="19" spans="1:9" x14ac:dyDescent="0.35">
      <c r="A19" t="s">
        <v>42</v>
      </c>
      <c r="B19" t="s">
        <v>40</v>
      </c>
      <c r="C19" s="1">
        <v>2</v>
      </c>
      <c r="E19" s="1">
        <v>1</v>
      </c>
      <c r="F19" s="1">
        <v>1</v>
      </c>
      <c r="I19" s="14">
        <v>2.356664674333989</v>
      </c>
    </row>
    <row r="20" spans="1:9" x14ac:dyDescent="0.35">
      <c r="A20" t="s">
        <v>43</v>
      </c>
      <c r="B20" t="s">
        <v>35</v>
      </c>
      <c r="C20" s="1">
        <v>1451</v>
      </c>
      <c r="D20" s="1">
        <v>7</v>
      </c>
      <c r="E20" s="1">
        <v>90</v>
      </c>
      <c r="F20" s="1">
        <v>47</v>
      </c>
      <c r="G20" s="1">
        <v>1307</v>
      </c>
      <c r="I20" s="14">
        <v>3.118566343568808</v>
      </c>
    </row>
    <row r="21" spans="1:9" x14ac:dyDescent="0.35">
      <c r="A21" t="s">
        <v>43</v>
      </c>
      <c r="B21" t="s">
        <v>36</v>
      </c>
      <c r="C21" s="1">
        <v>383</v>
      </c>
      <c r="D21" s="1">
        <v>14</v>
      </c>
      <c r="E21" s="1">
        <v>59</v>
      </c>
      <c r="F21" s="1">
        <v>30</v>
      </c>
      <c r="G21" s="1">
        <v>280</v>
      </c>
      <c r="I21" s="14">
        <v>2.8715321786119938</v>
      </c>
    </row>
    <row r="22" spans="1:9" x14ac:dyDescent="0.35">
      <c r="A22" t="s">
        <v>43</v>
      </c>
      <c r="B22" t="s">
        <v>37</v>
      </c>
      <c r="C22" s="1">
        <v>373</v>
      </c>
      <c r="D22" s="1">
        <v>13</v>
      </c>
      <c r="E22" s="1">
        <v>107</v>
      </c>
      <c r="F22" s="1">
        <v>38</v>
      </c>
      <c r="G22" s="1">
        <v>215</v>
      </c>
      <c r="I22" s="14">
        <v>2.686777363834127</v>
      </c>
    </row>
    <row r="23" spans="1:9" x14ac:dyDescent="0.35">
      <c r="A23" t="s">
        <v>43</v>
      </c>
      <c r="B23" t="s">
        <v>38</v>
      </c>
      <c r="C23" s="1">
        <v>284</v>
      </c>
      <c r="D23" s="1">
        <v>16</v>
      </c>
      <c r="E23" s="1">
        <v>67</v>
      </c>
      <c r="F23" s="1">
        <v>42</v>
      </c>
      <c r="G23" s="1">
        <v>159</v>
      </c>
      <c r="I23" s="14">
        <v>2.637968385355864</v>
      </c>
    </row>
    <row r="24" spans="1:9" x14ac:dyDescent="0.35">
      <c r="A24" t="s">
        <v>43</v>
      </c>
      <c r="B24" t="s">
        <v>39</v>
      </c>
      <c r="C24" s="1">
        <v>204</v>
      </c>
      <c r="D24" s="1">
        <v>21</v>
      </c>
      <c r="E24" s="1">
        <v>57</v>
      </c>
      <c r="F24" s="1">
        <v>39</v>
      </c>
      <c r="G24" s="1">
        <v>87</v>
      </c>
      <c r="I24" s="14">
        <v>2.3981349914725021</v>
      </c>
    </row>
    <row r="25" spans="1:9" x14ac:dyDescent="0.35">
      <c r="A25" t="s">
        <v>43</v>
      </c>
      <c r="B25" t="s">
        <v>40</v>
      </c>
      <c r="C25" s="1">
        <v>18</v>
      </c>
      <c r="D25" s="1">
        <v>2</v>
      </c>
      <c r="E25" s="1">
        <v>2</v>
      </c>
      <c r="F25" s="1">
        <v>5</v>
      </c>
      <c r="G25" s="1">
        <v>9</v>
      </c>
      <c r="I25" s="14">
        <v>2.4859055798943692</v>
      </c>
    </row>
    <row r="26" spans="1:9" x14ac:dyDescent="0.35">
      <c r="A26" t="s">
        <v>44</v>
      </c>
      <c r="B26" t="s">
        <v>35</v>
      </c>
      <c r="C26" s="1">
        <v>2681</v>
      </c>
      <c r="D26" s="1">
        <v>142</v>
      </c>
      <c r="E26" s="1">
        <v>4</v>
      </c>
      <c r="F26" s="1">
        <v>1</v>
      </c>
      <c r="G26" s="1">
        <v>2534</v>
      </c>
      <c r="I26" s="14">
        <v>3.0999241914926681</v>
      </c>
    </row>
    <row r="27" spans="1:9" x14ac:dyDescent="0.35">
      <c r="A27" t="s">
        <v>44</v>
      </c>
      <c r="B27" t="s">
        <v>36</v>
      </c>
      <c r="C27" s="1">
        <v>331</v>
      </c>
      <c r="D27" s="1">
        <v>31</v>
      </c>
      <c r="E27" s="1">
        <v>4</v>
      </c>
      <c r="G27" s="1">
        <v>296</v>
      </c>
      <c r="I27" s="14">
        <v>2.9565630223077002</v>
      </c>
    </row>
    <row r="28" spans="1:9" x14ac:dyDescent="0.35">
      <c r="A28" t="s">
        <v>44</v>
      </c>
      <c r="B28" t="s">
        <v>37</v>
      </c>
      <c r="C28" s="1">
        <v>258</v>
      </c>
      <c r="D28" s="1">
        <v>49</v>
      </c>
      <c r="E28" s="1">
        <v>7</v>
      </c>
      <c r="F28" s="1">
        <v>2</v>
      </c>
      <c r="G28" s="1">
        <v>200</v>
      </c>
      <c r="I28" s="14">
        <v>2.6254558722655492</v>
      </c>
    </row>
    <row r="29" spans="1:9" x14ac:dyDescent="0.35">
      <c r="A29" t="s">
        <v>44</v>
      </c>
      <c r="B29" t="s">
        <v>38</v>
      </c>
      <c r="C29" s="1">
        <v>135</v>
      </c>
      <c r="D29" s="1">
        <v>43</v>
      </c>
      <c r="E29" s="1">
        <v>5</v>
      </c>
      <c r="F29" s="1">
        <v>7</v>
      </c>
      <c r="G29" s="1">
        <v>80</v>
      </c>
      <c r="I29" s="14">
        <v>2.1766038177907001</v>
      </c>
    </row>
    <row r="30" spans="1:9" x14ac:dyDescent="0.35">
      <c r="A30" t="s">
        <v>44</v>
      </c>
      <c r="B30" t="s">
        <v>39</v>
      </c>
      <c r="C30" s="1">
        <v>62</v>
      </c>
      <c r="D30" s="1">
        <v>43</v>
      </c>
      <c r="E30" s="1">
        <v>2</v>
      </c>
      <c r="F30" s="1">
        <v>3</v>
      </c>
      <c r="G30" s="1">
        <v>14</v>
      </c>
      <c r="I30" s="14">
        <v>1.012004239111582</v>
      </c>
    </row>
    <row r="31" spans="1:9" x14ac:dyDescent="0.35">
      <c r="A31" t="s">
        <v>44</v>
      </c>
      <c r="B31" t="s">
        <v>40</v>
      </c>
      <c r="C31" s="1">
        <v>5</v>
      </c>
      <c r="D31" s="1">
        <v>4</v>
      </c>
      <c r="G31" s="1">
        <v>1</v>
      </c>
      <c r="I31" s="14">
        <v>0.78066827426711005</v>
      </c>
    </row>
    <row r="32" spans="1:9" x14ac:dyDescent="0.35">
      <c r="A32" t="s">
        <v>45</v>
      </c>
      <c r="B32" t="s">
        <v>35</v>
      </c>
      <c r="C32" s="1">
        <v>1667</v>
      </c>
      <c r="D32" s="1">
        <v>337</v>
      </c>
      <c r="E32" s="1">
        <v>7</v>
      </c>
      <c r="F32" s="1">
        <v>1323</v>
      </c>
      <c r="I32" s="14">
        <v>1.908446038781882</v>
      </c>
    </row>
    <row r="33" spans="1:9" x14ac:dyDescent="0.35">
      <c r="A33" t="s">
        <v>45</v>
      </c>
      <c r="B33" t="s">
        <v>36</v>
      </c>
      <c r="C33" s="1">
        <v>237</v>
      </c>
      <c r="D33" s="1">
        <v>48</v>
      </c>
      <c r="E33" s="1">
        <v>12</v>
      </c>
      <c r="F33" s="1">
        <v>177</v>
      </c>
      <c r="I33" s="14">
        <v>1.846095838534938</v>
      </c>
    </row>
    <row r="34" spans="1:9" x14ac:dyDescent="0.35">
      <c r="A34" t="s">
        <v>45</v>
      </c>
      <c r="B34" t="s">
        <v>37</v>
      </c>
      <c r="C34" s="1">
        <v>214</v>
      </c>
      <c r="D34" s="1">
        <v>64</v>
      </c>
      <c r="E34" s="1">
        <v>13</v>
      </c>
      <c r="F34" s="1">
        <v>137</v>
      </c>
      <c r="I34" s="14">
        <v>1.604736343147757</v>
      </c>
    </row>
    <row r="35" spans="1:9" x14ac:dyDescent="0.35">
      <c r="A35" t="s">
        <v>45</v>
      </c>
      <c r="B35" t="s">
        <v>38</v>
      </c>
      <c r="C35" s="1">
        <v>139</v>
      </c>
      <c r="D35" s="1">
        <v>62</v>
      </c>
      <c r="E35" s="1">
        <v>20</v>
      </c>
      <c r="F35" s="1">
        <v>57</v>
      </c>
      <c r="I35" s="14">
        <v>1.2415077210886201</v>
      </c>
    </row>
    <row r="36" spans="1:9" x14ac:dyDescent="0.35">
      <c r="A36" t="s">
        <v>45</v>
      </c>
      <c r="B36" t="s">
        <v>39</v>
      </c>
      <c r="C36" s="1">
        <v>94</v>
      </c>
      <c r="D36" s="1">
        <v>44</v>
      </c>
      <c r="E36" s="1">
        <v>21</v>
      </c>
      <c r="F36" s="1">
        <v>29</v>
      </c>
      <c r="I36" s="14">
        <v>1.118038233994179</v>
      </c>
    </row>
    <row r="37" spans="1:9" x14ac:dyDescent="0.35">
      <c r="A37" t="s">
        <v>45</v>
      </c>
      <c r="B37" t="s">
        <v>40</v>
      </c>
      <c r="C37" s="1">
        <v>11</v>
      </c>
      <c r="D37" s="1">
        <v>9</v>
      </c>
      <c r="E37" s="1">
        <v>2</v>
      </c>
      <c r="I37" s="14">
        <v>0.51613341606301255</v>
      </c>
    </row>
    <row r="38" spans="1:9" x14ac:dyDescent="0.35">
      <c r="A38" t="s">
        <v>46</v>
      </c>
      <c r="B38" t="s">
        <v>35</v>
      </c>
      <c r="C38" s="1">
        <v>228</v>
      </c>
      <c r="D38" s="1">
        <v>7</v>
      </c>
      <c r="E38" s="1">
        <v>221</v>
      </c>
      <c r="I38" s="14">
        <v>1.640690658588315</v>
      </c>
    </row>
    <row r="39" spans="1:9" x14ac:dyDescent="0.35">
      <c r="A39" t="s">
        <v>46</v>
      </c>
      <c r="B39" t="s">
        <v>36</v>
      </c>
      <c r="C39" s="1">
        <v>66</v>
      </c>
      <c r="D39" s="1">
        <v>5</v>
      </c>
      <c r="E39" s="1">
        <v>61</v>
      </c>
      <c r="I39" s="14">
        <v>1.562727365136364</v>
      </c>
    </row>
    <row r="40" spans="1:9" x14ac:dyDescent="0.35">
      <c r="A40" t="s">
        <v>46</v>
      </c>
      <c r="B40" t="s">
        <v>37</v>
      </c>
      <c r="C40" s="1">
        <v>63</v>
      </c>
      <c r="D40" s="1">
        <v>1</v>
      </c>
      <c r="E40" s="1">
        <v>62</v>
      </c>
      <c r="I40" s="14">
        <v>1.661509898538724</v>
      </c>
    </row>
    <row r="41" spans="1:9" x14ac:dyDescent="0.35">
      <c r="A41" t="s">
        <v>46</v>
      </c>
      <c r="B41" t="s">
        <v>38</v>
      </c>
      <c r="C41" s="1">
        <v>65</v>
      </c>
      <c r="D41" s="1">
        <v>8</v>
      </c>
      <c r="E41" s="1">
        <v>57</v>
      </c>
      <c r="I41" s="14">
        <v>1.4781460399373001</v>
      </c>
    </row>
    <row r="42" spans="1:9" x14ac:dyDescent="0.35">
      <c r="A42" t="s">
        <v>46</v>
      </c>
      <c r="B42" t="s">
        <v>39</v>
      </c>
      <c r="C42" s="1">
        <v>52</v>
      </c>
      <c r="D42" s="1">
        <v>17</v>
      </c>
      <c r="E42" s="1">
        <v>35</v>
      </c>
      <c r="I42" s="14">
        <v>1.1644811058445881</v>
      </c>
    </row>
    <row r="43" spans="1:9" x14ac:dyDescent="0.35">
      <c r="A43" t="s">
        <v>46</v>
      </c>
      <c r="B43" t="s">
        <v>40</v>
      </c>
      <c r="C43" s="1">
        <v>10</v>
      </c>
      <c r="D43" s="1">
        <v>6</v>
      </c>
      <c r="E43" s="1">
        <v>4</v>
      </c>
      <c r="I43" s="14">
        <v>0.8000070795700166</v>
      </c>
    </row>
    <row r="44" spans="1:9" x14ac:dyDescent="0.35">
      <c r="A44" t="s">
        <v>47</v>
      </c>
      <c r="B44" t="s">
        <v>35</v>
      </c>
      <c r="C44" s="1">
        <v>609</v>
      </c>
      <c r="D44" s="1">
        <v>245</v>
      </c>
      <c r="E44" s="1">
        <v>364</v>
      </c>
      <c r="I44" s="14">
        <v>1.0046580800490541</v>
      </c>
    </row>
    <row r="45" spans="1:9" x14ac:dyDescent="0.35">
      <c r="A45" t="s">
        <v>47</v>
      </c>
      <c r="B45" t="s">
        <v>36</v>
      </c>
      <c r="C45" s="1">
        <v>186</v>
      </c>
      <c r="D45" s="1">
        <v>62</v>
      </c>
      <c r="E45" s="1">
        <v>124</v>
      </c>
      <c r="I45" s="14">
        <v>1.1329705080451919</v>
      </c>
    </row>
    <row r="46" spans="1:9" x14ac:dyDescent="0.35">
      <c r="A46" t="s">
        <v>47</v>
      </c>
      <c r="B46" t="s">
        <v>37</v>
      </c>
      <c r="C46" s="1">
        <v>162</v>
      </c>
      <c r="D46" s="1">
        <v>38</v>
      </c>
      <c r="E46" s="1">
        <v>124</v>
      </c>
      <c r="I46" s="14">
        <v>1.279059127409087</v>
      </c>
    </row>
    <row r="47" spans="1:9" x14ac:dyDescent="0.35">
      <c r="A47" t="s">
        <v>47</v>
      </c>
      <c r="B47" t="s">
        <v>38</v>
      </c>
      <c r="C47" s="1">
        <v>89</v>
      </c>
      <c r="D47" s="1">
        <v>30</v>
      </c>
      <c r="E47" s="1">
        <v>59</v>
      </c>
      <c r="I47" s="14">
        <v>1.1269859854430799</v>
      </c>
    </row>
    <row r="48" spans="1:9" x14ac:dyDescent="0.35">
      <c r="A48" t="s">
        <v>47</v>
      </c>
      <c r="B48" t="s">
        <v>39</v>
      </c>
      <c r="C48" s="1">
        <v>80</v>
      </c>
      <c r="D48" s="1">
        <v>38</v>
      </c>
      <c r="E48" s="1">
        <v>42</v>
      </c>
      <c r="I48" s="14">
        <v>0.94116939846735637</v>
      </c>
    </row>
    <row r="49" spans="1:9" x14ac:dyDescent="0.35">
      <c r="A49" t="s">
        <v>47</v>
      </c>
      <c r="B49" t="s">
        <v>40</v>
      </c>
      <c r="C49" s="1">
        <v>15</v>
      </c>
      <c r="D49" s="1">
        <v>9</v>
      </c>
      <c r="E49" s="1">
        <v>6</v>
      </c>
      <c r="I49" s="14">
        <v>0.70449670444445212</v>
      </c>
    </row>
    <row r="50" spans="1:9" x14ac:dyDescent="0.35">
      <c r="A50" t="s">
        <v>48</v>
      </c>
      <c r="B50" t="s">
        <v>35</v>
      </c>
      <c r="C50" s="1">
        <v>167</v>
      </c>
      <c r="F50" s="1">
        <v>167</v>
      </c>
      <c r="I50" s="14">
        <v>2.0299999999999998</v>
      </c>
    </row>
    <row r="51" spans="1:9" x14ac:dyDescent="0.35">
      <c r="A51" t="s">
        <v>48</v>
      </c>
      <c r="B51" t="s">
        <v>36</v>
      </c>
      <c r="C51" s="1">
        <v>76</v>
      </c>
      <c r="F51" s="1">
        <v>76</v>
      </c>
      <c r="I51" s="14">
        <v>2.0299999999999998</v>
      </c>
    </row>
    <row r="52" spans="1:9" x14ac:dyDescent="0.35">
      <c r="A52" t="s">
        <v>48</v>
      </c>
      <c r="B52" t="s">
        <v>37</v>
      </c>
      <c r="C52" s="1">
        <v>175</v>
      </c>
      <c r="F52" s="1">
        <v>175</v>
      </c>
      <c r="I52" s="14">
        <v>2.0299999999999998</v>
      </c>
    </row>
    <row r="53" spans="1:9" x14ac:dyDescent="0.35">
      <c r="A53" t="s">
        <v>48</v>
      </c>
      <c r="B53" t="s">
        <v>38</v>
      </c>
      <c r="C53" s="1">
        <v>196</v>
      </c>
      <c r="F53" s="1">
        <v>196</v>
      </c>
      <c r="I53" s="14">
        <v>2.0299999999999998</v>
      </c>
    </row>
    <row r="54" spans="1:9" x14ac:dyDescent="0.35">
      <c r="A54" t="s">
        <v>48</v>
      </c>
      <c r="B54" t="s">
        <v>39</v>
      </c>
      <c r="C54" s="1">
        <v>311</v>
      </c>
      <c r="F54" s="1">
        <v>311</v>
      </c>
      <c r="I54" s="14">
        <v>2.0299999999999998</v>
      </c>
    </row>
    <row r="55" spans="1:9" x14ac:dyDescent="0.35">
      <c r="A55" t="s">
        <v>48</v>
      </c>
      <c r="B55" t="s">
        <v>40</v>
      </c>
      <c r="C55" s="1">
        <v>15</v>
      </c>
      <c r="F55" s="1">
        <v>15</v>
      </c>
      <c r="I55" s="14">
        <v>2.0299999999999998</v>
      </c>
    </row>
    <row r="56" spans="1:9" x14ac:dyDescent="0.35">
      <c r="A56" t="s">
        <v>49</v>
      </c>
      <c r="B56" t="s">
        <v>35</v>
      </c>
      <c r="C56" s="1">
        <v>5578</v>
      </c>
      <c r="D56" s="1">
        <v>216</v>
      </c>
      <c r="E56" s="1">
        <v>3042</v>
      </c>
      <c r="F56" s="1">
        <v>32</v>
      </c>
      <c r="G56" s="1">
        <v>2288</v>
      </c>
      <c r="I56" s="14">
        <v>2.4463893330316062</v>
      </c>
    </row>
    <row r="57" spans="1:9" x14ac:dyDescent="0.35">
      <c r="A57" t="s">
        <v>49</v>
      </c>
      <c r="B57" t="s">
        <v>36</v>
      </c>
      <c r="C57" s="1">
        <v>1021</v>
      </c>
      <c r="D57" s="1">
        <v>77</v>
      </c>
      <c r="E57" s="1">
        <v>592</v>
      </c>
      <c r="F57" s="1">
        <v>33</v>
      </c>
      <c r="G57" s="1">
        <v>319</v>
      </c>
      <c r="I57" s="14">
        <v>2.218761116971169</v>
      </c>
    </row>
    <row r="58" spans="1:9" x14ac:dyDescent="0.35">
      <c r="A58" t="s">
        <v>49</v>
      </c>
      <c r="B58" t="s">
        <v>37</v>
      </c>
      <c r="C58" s="1">
        <v>659</v>
      </c>
      <c r="D58" s="1">
        <v>98</v>
      </c>
      <c r="E58" s="1">
        <v>362</v>
      </c>
      <c r="F58" s="1">
        <v>36</v>
      </c>
      <c r="G58" s="1">
        <v>163</v>
      </c>
      <c r="I58" s="14">
        <v>1.9879960920112869</v>
      </c>
    </row>
    <row r="59" spans="1:9" x14ac:dyDescent="0.35">
      <c r="A59" t="s">
        <v>49</v>
      </c>
      <c r="B59" t="s">
        <v>38</v>
      </c>
      <c r="C59" s="1">
        <v>353</v>
      </c>
      <c r="D59" s="1">
        <v>85</v>
      </c>
      <c r="E59" s="1">
        <v>167</v>
      </c>
      <c r="F59" s="1">
        <v>25</v>
      </c>
      <c r="G59" s="1">
        <v>76</v>
      </c>
      <c r="I59" s="14">
        <v>1.7934106726650521</v>
      </c>
    </row>
    <row r="60" spans="1:9" x14ac:dyDescent="0.35">
      <c r="A60" t="s">
        <v>49</v>
      </c>
      <c r="B60" t="s">
        <v>39</v>
      </c>
      <c r="C60" s="1">
        <v>191</v>
      </c>
      <c r="D60" s="1">
        <v>67</v>
      </c>
      <c r="E60" s="1">
        <v>90</v>
      </c>
      <c r="F60" s="1">
        <v>17</v>
      </c>
      <c r="G60" s="1">
        <v>17</v>
      </c>
      <c r="I60" s="14">
        <v>1.4048340630887139</v>
      </c>
    </row>
    <row r="61" spans="1:9" x14ac:dyDescent="0.35">
      <c r="A61" t="s">
        <v>49</v>
      </c>
      <c r="B61" t="s">
        <v>40</v>
      </c>
      <c r="C61" s="1">
        <v>27</v>
      </c>
      <c r="D61" s="1">
        <v>12</v>
      </c>
      <c r="E61" s="1">
        <v>12</v>
      </c>
      <c r="F61" s="1">
        <v>1</v>
      </c>
      <c r="G61" s="1">
        <v>2</v>
      </c>
      <c r="I61" s="14">
        <v>1.1311245151825959</v>
      </c>
    </row>
    <row r="62" spans="1:9" x14ac:dyDescent="0.35">
      <c r="A62" t="s">
        <v>50</v>
      </c>
      <c r="B62" t="s">
        <v>35</v>
      </c>
      <c r="C62" s="1">
        <v>526</v>
      </c>
      <c r="D62" s="1">
        <v>19</v>
      </c>
      <c r="E62" s="1">
        <v>51</v>
      </c>
      <c r="F62" s="1">
        <v>354</v>
      </c>
      <c r="G62" s="1">
        <v>4</v>
      </c>
      <c r="H62" s="1">
        <v>98</v>
      </c>
      <c r="I62" s="14">
        <v>2.4268257867481342</v>
      </c>
    </row>
    <row r="63" spans="1:9" x14ac:dyDescent="0.35">
      <c r="A63" t="s">
        <v>50</v>
      </c>
      <c r="B63" t="s">
        <v>36</v>
      </c>
      <c r="C63" s="1">
        <v>145</v>
      </c>
      <c r="D63" s="1">
        <v>5</v>
      </c>
      <c r="E63" s="1">
        <v>6</v>
      </c>
      <c r="F63" s="1">
        <v>115</v>
      </c>
      <c r="G63" s="1">
        <v>2</v>
      </c>
      <c r="H63" s="1">
        <v>17</v>
      </c>
      <c r="I63" s="14">
        <v>2.4005734134144641</v>
      </c>
    </row>
    <row r="64" spans="1:9" x14ac:dyDescent="0.35">
      <c r="A64" t="s">
        <v>50</v>
      </c>
      <c r="B64" t="s">
        <v>37</v>
      </c>
      <c r="C64" s="1">
        <v>160</v>
      </c>
      <c r="D64" s="1">
        <v>9</v>
      </c>
      <c r="E64" s="1">
        <v>14</v>
      </c>
      <c r="F64" s="1">
        <v>120</v>
      </c>
      <c r="G64" s="1">
        <v>4</v>
      </c>
      <c r="H64" s="1">
        <v>13</v>
      </c>
      <c r="I64" s="14">
        <v>2.2760405678160098</v>
      </c>
    </row>
    <row r="65" spans="1:9" x14ac:dyDescent="0.35">
      <c r="A65" t="s">
        <v>50</v>
      </c>
      <c r="B65" t="s">
        <v>38</v>
      </c>
      <c r="C65" s="1">
        <v>92</v>
      </c>
      <c r="D65" s="1">
        <v>13</v>
      </c>
      <c r="E65" s="1">
        <v>13</v>
      </c>
      <c r="F65" s="1">
        <v>60</v>
      </c>
      <c r="G65" s="1">
        <v>2</v>
      </c>
      <c r="H65" s="1">
        <v>4</v>
      </c>
      <c r="I65" s="14">
        <v>2.0490364857101881</v>
      </c>
    </row>
    <row r="66" spans="1:9" x14ac:dyDescent="0.35">
      <c r="A66" t="s">
        <v>50</v>
      </c>
      <c r="B66" t="s">
        <v>39</v>
      </c>
      <c r="C66" s="1">
        <v>53</v>
      </c>
      <c r="D66" s="1">
        <v>8</v>
      </c>
      <c r="E66" s="1">
        <v>20</v>
      </c>
      <c r="F66" s="1">
        <v>24</v>
      </c>
      <c r="H66" s="1">
        <v>1</v>
      </c>
      <c r="I66" s="14">
        <v>1.75606972475571</v>
      </c>
    </row>
    <row r="67" spans="1:9" x14ac:dyDescent="0.35">
      <c r="A67" t="s">
        <v>50</v>
      </c>
      <c r="B67" t="s">
        <v>40</v>
      </c>
      <c r="C67" s="1">
        <v>13</v>
      </c>
      <c r="E67" s="1">
        <v>7</v>
      </c>
      <c r="F67" s="1">
        <v>6</v>
      </c>
      <c r="I67" s="14">
        <v>1.816911487076472</v>
      </c>
    </row>
    <row r="68" spans="1:9" x14ac:dyDescent="0.35">
      <c r="A68" t="s">
        <v>51</v>
      </c>
      <c r="B68" t="s">
        <v>35</v>
      </c>
      <c r="C68" s="1">
        <v>1985</v>
      </c>
      <c r="E68" s="1">
        <v>1549</v>
      </c>
      <c r="F68" s="1">
        <v>432</v>
      </c>
      <c r="G68" s="1">
        <v>4</v>
      </c>
      <c r="I68" s="14">
        <v>1.7546531216013881</v>
      </c>
    </row>
    <row r="69" spans="1:9" x14ac:dyDescent="0.35">
      <c r="A69" t="s">
        <v>51</v>
      </c>
      <c r="B69" t="s">
        <v>36</v>
      </c>
      <c r="C69" s="1">
        <v>413</v>
      </c>
      <c r="E69" s="1">
        <v>327</v>
      </c>
      <c r="F69" s="1">
        <v>83</v>
      </c>
      <c r="G69" s="1">
        <v>3</v>
      </c>
      <c r="I69" s="14">
        <v>1.730476201937039</v>
      </c>
    </row>
    <row r="70" spans="1:9" x14ac:dyDescent="0.35">
      <c r="A70" t="s">
        <v>51</v>
      </c>
      <c r="B70" t="s">
        <v>37</v>
      </c>
      <c r="C70" s="1">
        <v>349</v>
      </c>
      <c r="E70" s="1">
        <v>262</v>
      </c>
      <c r="F70" s="1">
        <v>81</v>
      </c>
      <c r="G70" s="1">
        <v>6</v>
      </c>
      <c r="I70" s="14">
        <v>1.7995270170452899</v>
      </c>
    </row>
    <row r="71" spans="1:9" x14ac:dyDescent="0.35">
      <c r="A71" t="s">
        <v>51</v>
      </c>
      <c r="B71" t="s">
        <v>38</v>
      </c>
      <c r="C71" s="1">
        <v>237</v>
      </c>
      <c r="E71" s="1">
        <v>171</v>
      </c>
      <c r="F71" s="1">
        <v>61</v>
      </c>
      <c r="G71" s="1">
        <v>5</v>
      </c>
      <c r="I71" s="14">
        <v>1.83249317379042</v>
      </c>
    </row>
    <row r="72" spans="1:9" x14ac:dyDescent="0.35">
      <c r="A72" t="s">
        <v>51</v>
      </c>
      <c r="B72" t="s">
        <v>39</v>
      </c>
      <c r="C72" s="1">
        <v>118</v>
      </c>
      <c r="E72" s="1">
        <v>80</v>
      </c>
      <c r="F72" s="1">
        <v>38</v>
      </c>
      <c r="I72" s="14">
        <v>1.9081598090699989</v>
      </c>
    </row>
    <row r="73" spans="1:9" x14ac:dyDescent="0.35">
      <c r="A73" t="s">
        <v>51</v>
      </c>
      <c r="B73" t="s">
        <v>40</v>
      </c>
      <c r="C73" s="1">
        <v>5</v>
      </c>
      <c r="E73" s="1">
        <v>5</v>
      </c>
      <c r="I73" s="14">
        <v>1.4579231114354989</v>
      </c>
    </row>
    <row r="74" spans="1:9" x14ac:dyDescent="0.35">
      <c r="A74" t="s">
        <v>52</v>
      </c>
      <c r="B74" t="s">
        <v>35</v>
      </c>
      <c r="C74" s="1">
        <v>888</v>
      </c>
      <c r="E74" s="1">
        <v>261</v>
      </c>
      <c r="F74" s="1">
        <v>254</v>
      </c>
      <c r="I74" s="14">
        <v>1.172568621201113</v>
      </c>
    </row>
    <row r="75" spans="1:9" x14ac:dyDescent="0.35">
      <c r="A75" t="s">
        <v>52</v>
      </c>
      <c r="B75" t="s">
        <v>36</v>
      </c>
      <c r="C75" s="1">
        <v>234</v>
      </c>
      <c r="E75" s="1">
        <v>119</v>
      </c>
      <c r="F75" s="1">
        <v>20</v>
      </c>
      <c r="I75" s="14">
        <v>1.158648323952602</v>
      </c>
    </row>
    <row r="76" spans="1:9" x14ac:dyDescent="0.35">
      <c r="A76" t="s">
        <v>52</v>
      </c>
      <c r="B76" t="s">
        <v>37</v>
      </c>
      <c r="C76" s="1">
        <v>229</v>
      </c>
      <c r="E76" s="1">
        <v>146</v>
      </c>
      <c r="F76" s="1">
        <v>9</v>
      </c>
      <c r="I76" s="14">
        <v>1.297216819171632</v>
      </c>
    </row>
    <row r="77" spans="1:9" x14ac:dyDescent="0.35">
      <c r="A77" t="s">
        <v>52</v>
      </c>
      <c r="B77" t="s">
        <v>38</v>
      </c>
      <c r="C77" s="1">
        <v>223</v>
      </c>
      <c r="E77" s="1">
        <v>164</v>
      </c>
      <c r="I77" s="14">
        <v>1.370937993235138</v>
      </c>
    </row>
    <row r="78" spans="1:9" x14ac:dyDescent="0.35">
      <c r="A78" t="s">
        <v>52</v>
      </c>
      <c r="B78" t="s">
        <v>39</v>
      </c>
      <c r="C78" s="1">
        <v>144</v>
      </c>
      <c r="E78" s="1">
        <v>88</v>
      </c>
      <c r="I78" s="14">
        <v>1.177341039070217</v>
      </c>
    </row>
    <row r="79" spans="1:9" x14ac:dyDescent="0.35">
      <c r="A79" t="s">
        <v>52</v>
      </c>
      <c r="B79" t="s">
        <v>40</v>
      </c>
      <c r="C79" s="1">
        <v>19</v>
      </c>
      <c r="E79" s="1">
        <v>9</v>
      </c>
      <c r="I79" s="14">
        <v>0.98815325798933185</v>
      </c>
    </row>
    <row r="80" spans="1:9" x14ac:dyDescent="0.35">
      <c r="A80" t="s">
        <v>53</v>
      </c>
      <c r="B80" t="s">
        <v>35</v>
      </c>
      <c r="C80" s="1">
        <v>683</v>
      </c>
      <c r="D80" s="1">
        <v>36</v>
      </c>
      <c r="E80" s="1">
        <v>352</v>
      </c>
      <c r="F80" s="1">
        <v>206</v>
      </c>
      <c r="G80" s="1">
        <v>89</v>
      </c>
      <c r="I80" s="14">
        <v>2.009495405121057</v>
      </c>
    </row>
    <row r="81" spans="1:9" x14ac:dyDescent="0.35">
      <c r="A81" t="s">
        <v>53</v>
      </c>
      <c r="B81" t="s">
        <v>36</v>
      </c>
      <c r="C81" s="1">
        <v>265</v>
      </c>
      <c r="D81" s="1">
        <v>11</v>
      </c>
      <c r="E81" s="1">
        <v>139</v>
      </c>
      <c r="F81" s="1">
        <v>104</v>
      </c>
      <c r="G81" s="1">
        <v>11</v>
      </c>
      <c r="I81" s="14">
        <v>1.9677251388653061</v>
      </c>
    </row>
    <row r="82" spans="1:9" x14ac:dyDescent="0.35">
      <c r="A82" t="s">
        <v>53</v>
      </c>
      <c r="B82" t="s">
        <v>37</v>
      </c>
      <c r="C82" s="1">
        <v>383</v>
      </c>
      <c r="D82" s="1">
        <v>18</v>
      </c>
      <c r="E82" s="1">
        <v>146</v>
      </c>
      <c r="F82" s="1">
        <v>187</v>
      </c>
      <c r="G82" s="1">
        <v>32</v>
      </c>
      <c r="I82" s="14">
        <v>2.086822604496803</v>
      </c>
    </row>
    <row r="83" spans="1:9" x14ac:dyDescent="0.35">
      <c r="A83" t="s">
        <v>53</v>
      </c>
      <c r="B83" t="s">
        <v>38</v>
      </c>
      <c r="C83" s="1">
        <v>317</v>
      </c>
      <c r="D83" s="1">
        <v>4</v>
      </c>
      <c r="E83" s="1">
        <v>135</v>
      </c>
      <c r="F83" s="1">
        <v>161</v>
      </c>
      <c r="G83" s="1">
        <v>17</v>
      </c>
      <c r="I83" s="14">
        <v>2.1143592108381002</v>
      </c>
    </row>
    <row r="84" spans="1:9" x14ac:dyDescent="0.35">
      <c r="A84" t="s">
        <v>53</v>
      </c>
      <c r="B84" t="s">
        <v>39</v>
      </c>
      <c r="C84" s="1">
        <v>263</v>
      </c>
      <c r="D84" s="1">
        <v>7</v>
      </c>
      <c r="E84" s="1">
        <v>121</v>
      </c>
      <c r="F84" s="1">
        <v>115</v>
      </c>
      <c r="G84" s="1">
        <v>20</v>
      </c>
      <c r="I84" s="14">
        <v>2.0655917331916238</v>
      </c>
    </row>
    <row r="85" spans="1:9" x14ac:dyDescent="0.35">
      <c r="A85" t="s">
        <v>53</v>
      </c>
      <c r="B85" t="s">
        <v>54</v>
      </c>
      <c r="C85" s="1">
        <v>58</v>
      </c>
      <c r="D85" s="1">
        <v>2</v>
      </c>
      <c r="E85" s="1">
        <v>25</v>
      </c>
      <c r="F85" s="1">
        <v>27</v>
      </c>
      <c r="G85" s="1">
        <v>4</v>
      </c>
      <c r="I85" s="14">
        <v>2.0729636369709121</v>
      </c>
    </row>
    <row r="86" spans="1:9" s="10" customFormat="1" x14ac:dyDescent="0.35">
      <c r="C86" s="17">
        <v>36281</v>
      </c>
      <c r="D86" s="17"/>
      <c r="E86" s="17"/>
      <c r="F86" s="17"/>
      <c r="G86" s="17"/>
      <c r="H86" s="17"/>
      <c r="I86"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0B00A-377D-4E81-970E-B10F15A44C5A}">
  <dimension ref="A1:J17"/>
  <sheetViews>
    <sheetView workbookViewId="0">
      <selection activeCell="B1" sqref="B1:J1"/>
    </sheetView>
  </sheetViews>
  <sheetFormatPr defaultRowHeight="14.5" x14ac:dyDescent="0.35"/>
  <cols>
    <col min="1" max="1" width="18.54296875" bestFit="1" customWidth="1"/>
    <col min="2" max="2" width="16.453125" bestFit="1" customWidth="1"/>
    <col min="3" max="4" width="13.54296875" customWidth="1"/>
    <col min="5" max="5" width="16.1796875" customWidth="1"/>
    <col min="6" max="6" width="18" customWidth="1"/>
    <col min="7" max="7" width="17.7265625" customWidth="1"/>
    <col min="8" max="8" width="16.1796875" customWidth="1"/>
    <col min="9" max="9" width="17.453125" customWidth="1"/>
    <col min="10" max="10" width="20" customWidth="1"/>
  </cols>
  <sheetData>
    <row r="1" spans="1:10" s="23" customFormat="1" ht="29" x14ac:dyDescent="0.35">
      <c r="A1" s="22" t="s">
        <v>0</v>
      </c>
      <c r="B1" s="24" t="s">
        <v>15</v>
      </c>
      <c r="C1" s="24" t="s">
        <v>16</v>
      </c>
      <c r="D1" s="24" t="s">
        <v>17</v>
      </c>
      <c r="E1" s="24" t="s">
        <v>66</v>
      </c>
      <c r="F1" s="24" t="s">
        <v>67</v>
      </c>
      <c r="G1" s="24" t="s">
        <v>68</v>
      </c>
      <c r="H1" s="24" t="s">
        <v>64</v>
      </c>
      <c r="I1" s="24" t="s">
        <v>65</v>
      </c>
      <c r="J1" s="24" t="s">
        <v>69</v>
      </c>
    </row>
    <row r="2" spans="1:10" x14ac:dyDescent="0.35">
      <c r="A2" t="s">
        <v>1</v>
      </c>
      <c r="B2" s="1">
        <v>116631.46181999901</v>
      </c>
      <c r="C2" s="1">
        <v>385.41</v>
      </c>
      <c r="D2" s="1">
        <v>3457.7599999999902</v>
      </c>
      <c r="E2" s="1">
        <v>284909</v>
      </c>
      <c r="F2" s="1">
        <v>117389.372827171</v>
      </c>
      <c r="G2" s="1">
        <v>167519.627172829</v>
      </c>
      <c r="H2" s="1">
        <v>1455.4705476169099</v>
      </c>
      <c r="I2" s="1">
        <v>13057.958643335191</v>
      </c>
      <c r="J2" s="1">
        <v>914.15949314257102</v>
      </c>
    </row>
    <row r="3" spans="1:10" x14ac:dyDescent="0.35">
      <c r="A3" t="s">
        <v>18</v>
      </c>
      <c r="B3" s="1">
        <v>419035.025040999</v>
      </c>
      <c r="C3" s="1">
        <v>3073.28</v>
      </c>
      <c r="D3" s="1">
        <v>20718.36</v>
      </c>
      <c r="E3" s="1">
        <v>1191599</v>
      </c>
      <c r="F3" s="1">
        <v>1053762.5056387</v>
      </c>
      <c r="G3" s="1">
        <v>137836.49436129199</v>
      </c>
      <c r="H3" s="1">
        <v>10172.9411170354</v>
      </c>
      <c r="I3" s="1">
        <v>68580.362453646303</v>
      </c>
      <c r="J3" s="1">
        <v>7252.4666949004304</v>
      </c>
    </row>
    <row r="4" spans="1:10" x14ac:dyDescent="0.35">
      <c r="A4" t="s">
        <v>2</v>
      </c>
      <c r="B4" s="1">
        <v>391640.22275999899</v>
      </c>
      <c r="C4" s="1">
        <v>13295.92</v>
      </c>
      <c r="D4" s="1">
        <v>41076.8299999999</v>
      </c>
      <c r="E4" s="1">
        <v>1004226</v>
      </c>
      <c r="F4" s="1">
        <v>397350.19916359999</v>
      </c>
      <c r="G4" s="1">
        <v>606875.80083639896</v>
      </c>
      <c r="H4" s="1">
        <v>39549.159844060101</v>
      </c>
      <c r="I4" s="1">
        <v>122184.40811596988</v>
      </c>
      <c r="J4" s="1">
        <v>6455.9839159615804</v>
      </c>
    </row>
    <row r="5" spans="1:10" x14ac:dyDescent="0.35">
      <c r="A5" t="s">
        <v>3</v>
      </c>
      <c r="B5" s="1">
        <v>293251.26549999899</v>
      </c>
      <c r="C5" s="1">
        <v>4690.7299999999996</v>
      </c>
      <c r="D5" s="1">
        <v>20969.809999999899</v>
      </c>
      <c r="E5" s="1">
        <v>875136</v>
      </c>
      <c r="F5" s="1">
        <v>515218.06282825698</v>
      </c>
      <c r="G5" s="1">
        <v>359917.93717174203</v>
      </c>
      <c r="H5" s="1">
        <v>17282.920136447701</v>
      </c>
      <c r="I5" s="1">
        <v>77262.931677262197</v>
      </c>
      <c r="J5" s="1">
        <v>6958.4524521944004</v>
      </c>
    </row>
    <row r="6" spans="1:10" x14ac:dyDescent="0.35">
      <c r="A6" t="s">
        <v>4</v>
      </c>
      <c r="B6" s="1">
        <v>625745.47956999799</v>
      </c>
      <c r="C6" s="1">
        <v>9066.93</v>
      </c>
      <c r="D6" s="1">
        <v>76037.460000000196</v>
      </c>
      <c r="E6" s="1">
        <v>2196816</v>
      </c>
      <c r="F6" s="1">
        <v>1082276.8594868199</v>
      </c>
      <c r="G6" s="1">
        <v>1114539.14051317</v>
      </c>
      <c r="H6" s="1">
        <v>36917.579493428202</v>
      </c>
      <c r="I6" s="1">
        <v>309599.71832013282</v>
      </c>
      <c r="J6" s="1">
        <v>17447.386673663699</v>
      </c>
    </row>
    <row r="7" spans="1:10" x14ac:dyDescent="0.35">
      <c r="A7" t="s">
        <v>5</v>
      </c>
      <c r="B7" s="1">
        <v>690651.30444999901</v>
      </c>
      <c r="C7" s="1">
        <v>998.62</v>
      </c>
      <c r="D7" s="1">
        <v>11358.039999999899</v>
      </c>
      <c r="E7" s="1">
        <v>2008691</v>
      </c>
      <c r="F7" s="1">
        <v>1459736.7519911299</v>
      </c>
      <c r="G7" s="1">
        <v>548954.24800886505</v>
      </c>
      <c r="H7" s="1">
        <v>3985.88045093451</v>
      </c>
      <c r="I7" s="1">
        <v>45334.351001313989</v>
      </c>
      <c r="J7" s="1">
        <v>10381.990725822499</v>
      </c>
    </row>
    <row r="8" spans="1:10" x14ac:dyDescent="0.35">
      <c r="A8" t="s">
        <v>6</v>
      </c>
      <c r="B8" s="1">
        <v>200752.846029999</v>
      </c>
      <c r="C8" s="1">
        <v>940.56999999999903</v>
      </c>
      <c r="D8" s="1">
        <v>10133.76</v>
      </c>
      <c r="E8" s="1">
        <v>530571</v>
      </c>
      <c r="F8" s="1">
        <v>159756.82630564901</v>
      </c>
      <c r="G8" s="1">
        <v>370814.17369435</v>
      </c>
      <c r="H8" s="1">
        <v>3495.5327833224801</v>
      </c>
      <c r="I8" s="1">
        <v>37661.088806066517</v>
      </c>
      <c r="J8" s="1">
        <v>3153.1366636898401</v>
      </c>
    </row>
    <row r="9" spans="1:10" x14ac:dyDescent="0.35">
      <c r="A9" t="s">
        <v>7</v>
      </c>
      <c r="B9" s="1">
        <v>250910.380119999</v>
      </c>
      <c r="C9" s="1">
        <v>3078.93</v>
      </c>
      <c r="D9" s="1">
        <v>22093.709999999901</v>
      </c>
      <c r="E9" s="1">
        <v>562070</v>
      </c>
      <c r="F9" s="1">
        <v>156706.824225713</v>
      </c>
      <c r="G9" s="1">
        <v>405363.17577428598</v>
      </c>
      <c r="H9" s="1">
        <v>10579.037271974699</v>
      </c>
      <c r="I9" s="1">
        <v>75912.794888549004</v>
      </c>
      <c r="J9" s="1">
        <v>4905.55806181352</v>
      </c>
    </row>
    <row r="10" spans="1:10" x14ac:dyDescent="0.35">
      <c r="A10" t="s">
        <v>8</v>
      </c>
      <c r="B10" s="1">
        <v>124522.535909999</v>
      </c>
      <c r="C10" s="1">
        <v>4823.7799999999797</v>
      </c>
      <c r="D10" s="1">
        <v>14413.08999999992</v>
      </c>
      <c r="E10" s="1">
        <v>315959</v>
      </c>
      <c r="F10" s="1">
        <v>164387.52376262599</v>
      </c>
      <c r="G10" s="1">
        <v>151571.47623737299</v>
      </c>
      <c r="H10" s="1">
        <v>17977.4583414972</v>
      </c>
      <c r="I10" s="1">
        <v>53715.286569298303</v>
      </c>
      <c r="J10" s="1">
        <v>2997.08830109467</v>
      </c>
    </row>
    <row r="11" spans="1:10" x14ac:dyDescent="0.35">
      <c r="A11" t="s">
        <v>9</v>
      </c>
      <c r="B11" s="1">
        <v>300448.98440999899</v>
      </c>
      <c r="C11" s="1">
        <v>2492.4499999999998</v>
      </c>
      <c r="D11" s="1">
        <v>8760.8499999999985</v>
      </c>
      <c r="E11" s="1">
        <v>847700</v>
      </c>
      <c r="F11" s="1">
        <v>341146.24978728901</v>
      </c>
      <c r="G11" s="1">
        <v>506553.75021271</v>
      </c>
      <c r="H11" s="1">
        <v>8979.6999873643308</v>
      </c>
      <c r="I11" s="1">
        <v>31563.24284711857</v>
      </c>
      <c r="J11" s="1">
        <v>4903.7434287450396</v>
      </c>
    </row>
    <row r="12" spans="1:10" x14ac:dyDescent="0.35">
      <c r="A12" t="s">
        <v>10</v>
      </c>
      <c r="B12" s="1">
        <v>282896.44373999903</v>
      </c>
      <c r="C12" s="1">
        <v>1115.3999999999901</v>
      </c>
      <c r="D12" s="1">
        <v>6278.7500000000091</v>
      </c>
      <c r="E12" s="1">
        <v>818943</v>
      </c>
      <c r="F12" s="1">
        <v>557271.82647921005</v>
      </c>
      <c r="G12" s="1">
        <v>261671.17352078899</v>
      </c>
      <c r="H12" s="1">
        <v>3809.63622287204</v>
      </c>
      <c r="I12" s="1">
        <v>21445.000389418859</v>
      </c>
      <c r="J12" s="1">
        <v>1173.9555809250201</v>
      </c>
    </row>
    <row r="13" spans="1:10" x14ac:dyDescent="0.35">
      <c r="A13" t="s">
        <v>11</v>
      </c>
      <c r="B13" s="1">
        <v>126590.787499999</v>
      </c>
      <c r="C13" s="1">
        <v>791.82</v>
      </c>
      <c r="D13" s="1">
        <v>5820.8599999999906</v>
      </c>
      <c r="E13" s="1">
        <v>295265</v>
      </c>
      <c r="F13" s="1">
        <v>265802.381544173</v>
      </c>
      <c r="G13" s="1">
        <v>29462.618455826701</v>
      </c>
      <c r="H13" s="1">
        <v>1947.10178561967</v>
      </c>
      <c r="I13" s="1">
        <v>14313.61534167123</v>
      </c>
      <c r="J13" s="1">
        <v>535.760332176362</v>
      </c>
    </row>
    <row r="14" spans="1:10" x14ac:dyDescent="0.35">
      <c r="A14" t="s">
        <v>12</v>
      </c>
      <c r="B14" s="1">
        <v>220583.94861999899</v>
      </c>
      <c r="C14" s="1">
        <v>6122.4199999999901</v>
      </c>
      <c r="D14" s="1">
        <v>29362.089999999909</v>
      </c>
      <c r="E14" s="1">
        <v>556395</v>
      </c>
      <c r="F14" s="1">
        <v>359668.064634968</v>
      </c>
      <c r="G14" s="1">
        <v>196726.93536503101</v>
      </c>
      <c r="H14" s="1">
        <v>21953.034329132701</v>
      </c>
      <c r="I14" s="1">
        <v>105283.0367314043</v>
      </c>
      <c r="J14" s="1">
        <v>5830.5975123599401</v>
      </c>
    </row>
    <row r="15" spans="1:10" x14ac:dyDescent="0.35">
      <c r="A15" t="s">
        <v>13</v>
      </c>
      <c r="B15" s="1">
        <v>412456.80203999899</v>
      </c>
      <c r="C15" s="1">
        <v>366.27999999999901</v>
      </c>
      <c r="D15" s="1">
        <v>2269.5500000000011</v>
      </c>
      <c r="E15" s="1">
        <v>1336433</v>
      </c>
      <c r="F15" s="1">
        <v>791919.00164256198</v>
      </c>
      <c r="G15" s="1">
        <v>544513.99835743697</v>
      </c>
      <c r="H15" s="1">
        <v>1273.71284390294</v>
      </c>
      <c r="I15" s="1">
        <v>7892.1999150374995</v>
      </c>
      <c r="J15" s="1">
        <v>3752.09999355533</v>
      </c>
    </row>
    <row r="16" spans="1:10" x14ac:dyDescent="0.35">
      <c r="A16" t="s">
        <v>14</v>
      </c>
      <c r="B16" s="1">
        <v>34792.720489999898</v>
      </c>
      <c r="C16" s="1">
        <v>28.58</v>
      </c>
      <c r="D16" s="1">
        <v>59.14</v>
      </c>
      <c r="E16" s="1">
        <v>115524</v>
      </c>
      <c r="F16" s="1">
        <v>65974.830815746507</v>
      </c>
      <c r="G16" s="1">
        <v>49549.169184253398</v>
      </c>
      <c r="H16" s="1">
        <v>102.61353096897901</v>
      </c>
      <c r="I16" s="1">
        <v>212.33604693861</v>
      </c>
      <c r="J16" s="1">
        <v>0</v>
      </c>
    </row>
    <row r="17" spans="1:10" x14ac:dyDescent="0.35">
      <c r="A17" s="2" t="s">
        <v>22</v>
      </c>
      <c r="B17" s="4">
        <f>SUM(B2:B16)</f>
        <v>4490910.208000985</v>
      </c>
      <c r="C17" s="4">
        <f t="shared" ref="C17:J17" si="0">SUM(C2:C16)</f>
        <v>51271.119999999952</v>
      </c>
      <c r="D17" s="4">
        <f t="shared" si="0"/>
        <v>272810.05999999959</v>
      </c>
      <c r="E17" s="4">
        <f t="shared" si="0"/>
        <v>12940237</v>
      </c>
      <c r="F17" s="4">
        <f t="shared" si="0"/>
        <v>7488367.2811336135</v>
      </c>
      <c r="G17" s="4">
        <f t="shared" si="0"/>
        <v>5451869.718866352</v>
      </c>
      <c r="H17" s="4">
        <f t="shared" si="0"/>
        <v>179481.77868617783</v>
      </c>
      <c r="I17" s="4">
        <f t="shared" si="0"/>
        <v>984018.33174716332</v>
      </c>
      <c r="J17" s="4">
        <f t="shared" si="0"/>
        <v>76662.379830044883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305E5-2D36-4DC6-B493-12371F0AA5A8}">
  <dimension ref="A1:I18"/>
  <sheetViews>
    <sheetView workbookViewId="0">
      <selection activeCell="D22" sqref="D22"/>
    </sheetView>
  </sheetViews>
  <sheetFormatPr defaultRowHeight="14.5" x14ac:dyDescent="0.35"/>
  <cols>
    <col min="1" max="1" width="18.54296875" bestFit="1" customWidth="1"/>
    <col min="2" max="2" width="11.54296875" bestFit="1" customWidth="1"/>
    <col min="3" max="3" width="13.453125" bestFit="1" customWidth="1"/>
    <col min="4" max="4" width="18.453125" bestFit="1" customWidth="1"/>
    <col min="5" max="5" width="12.54296875" customWidth="1"/>
    <col min="6" max="6" width="11.54296875" bestFit="1" customWidth="1"/>
    <col min="7" max="7" width="13.453125" bestFit="1" customWidth="1"/>
    <col min="8" max="8" width="18.453125" bestFit="1" customWidth="1"/>
  </cols>
  <sheetData>
    <row r="1" spans="1:9" x14ac:dyDescent="0.35">
      <c r="A1" s="2"/>
      <c r="B1" s="29" t="s">
        <v>70</v>
      </c>
      <c r="C1" s="29"/>
      <c r="D1" s="29"/>
      <c r="E1" s="30"/>
      <c r="F1" s="31" t="s">
        <v>72</v>
      </c>
      <c r="G1" s="31"/>
      <c r="H1" s="31"/>
      <c r="I1" s="32"/>
    </row>
    <row r="2" spans="1:9" x14ac:dyDescent="0.35">
      <c r="A2" s="2" t="s">
        <v>0</v>
      </c>
      <c r="B2" s="2" t="s">
        <v>19</v>
      </c>
      <c r="C2" s="2" t="s">
        <v>20</v>
      </c>
      <c r="D2" s="2" t="s">
        <v>21</v>
      </c>
      <c r="E2" s="2" t="s">
        <v>71</v>
      </c>
      <c r="F2" s="2" t="s">
        <v>19</v>
      </c>
      <c r="G2" s="2" t="s">
        <v>20</v>
      </c>
      <c r="H2" s="2" t="s">
        <v>21</v>
      </c>
      <c r="I2" s="2" t="s">
        <v>71</v>
      </c>
    </row>
    <row r="3" spans="1:9" x14ac:dyDescent="0.35">
      <c r="A3" t="s">
        <v>1</v>
      </c>
      <c r="B3" s="3">
        <v>5.1085453517330445E-3</v>
      </c>
      <c r="C3" s="3">
        <v>4.5832032836222059E-2</v>
      </c>
      <c r="D3" s="3">
        <v>3.208601669805345E-3</v>
      </c>
      <c r="E3" s="3">
        <f>SUM(B3:D3)</f>
        <v>5.4149179857760452E-2</v>
      </c>
      <c r="F3" s="3">
        <v>8.6883583266055726E-3</v>
      </c>
      <c r="G3" s="3">
        <v>7.7948828228129791E-2</v>
      </c>
      <c r="H3" s="3">
        <v>5.457029176643511E-3</v>
      </c>
      <c r="I3" s="25">
        <f>SUM(F3:H3)</f>
        <v>9.2094215731378867E-2</v>
      </c>
    </row>
    <row r="4" spans="1:9" x14ac:dyDescent="0.35">
      <c r="A4" t="s">
        <v>18</v>
      </c>
      <c r="B4" s="3">
        <v>8.5372185752383145E-3</v>
      </c>
      <c r="C4" s="3">
        <v>5.7553222563669744E-2</v>
      </c>
      <c r="D4" s="3">
        <v>6.0863316391675639E-3</v>
      </c>
      <c r="E4" s="3">
        <f t="shared" ref="E4:E18" si="0">SUM(B4:D4)</f>
        <v>7.2176772778075618E-2</v>
      </c>
      <c r="F4" s="3">
        <v>7.3804409813053265E-2</v>
      </c>
      <c r="G4" s="3">
        <v>0.49754865553882965</v>
      </c>
      <c r="H4" s="3">
        <v>5.2616447686855188E-2</v>
      </c>
      <c r="I4" s="25">
        <f t="shared" ref="I4:I18" si="1">SUM(F4:H4)</f>
        <v>0.62396951303873804</v>
      </c>
    </row>
    <row r="5" spans="1:9" x14ac:dyDescent="0.35">
      <c r="A5" t="s">
        <v>2</v>
      </c>
      <c r="B5" s="3">
        <v>3.9382728433699291E-2</v>
      </c>
      <c r="C5" s="3">
        <v>0.12167022972515139</v>
      </c>
      <c r="D5" s="3">
        <v>6.4288157406416288E-3</v>
      </c>
      <c r="E5" s="3">
        <f t="shared" si="0"/>
        <v>0.16748177389949231</v>
      </c>
      <c r="F5" s="3">
        <v>6.5168457515612371E-2</v>
      </c>
      <c r="G5" s="3">
        <v>0.20133346550904613</v>
      </c>
      <c r="H5" s="3">
        <v>1.0638064505231406E-2</v>
      </c>
      <c r="I5" s="25">
        <f t="shared" si="1"/>
        <v>0.27713998752988989</v>
      </c>
    </row>
    <row r="6" spans="1:9" x14ac:dyDescent="0.35">
      <c r="A6" t="s">
        <v>3</v>
      </c>
      <c r="B6" s="3">
        <v>1.9748839193505584E-2</v>
      </c>
      <c r="C6" s="3">
        <v>8.8286771058740804E-2</v>
      </c>
      <c r="D6" s="3">
        <v>7.9512812319392639E-3</v>
      </c>
      <c r="E6" s="3">
        <f t="shared" si="0"/>
        <v>0.11598689148418566</v>
      </c>
      <c r="F6" s="3">
        <v>4.8019057544778081E-2</v>
      </c>
      <c r="G6" s="3">
        <v>0.21466818876658167</v>
      </c>
      <c r="H6" s="3">
        <v>1.9333441691943339E-2</v>
      </c>
      <c r="I6" s="25">
        <f t="shared" si="1"/>
        <v>0.2820206880033031</v>
      </c>
    </row>
    <row r="7" spans="1:9" x14ac:dyDescent="0.35">
      <c r="A7" t="s">
        <v>4</v>
      </c>
      <c r="B7" s="3">
        <v>1.6805039426801425E-2</v>
      </c>
      <c r="C7" s="3">
        <v>0.14093111044353865</v>
      </c>
      <c r="D7" s="3">
        <v>7.9421247267243596E-3</v>
      </c>
      <c r="E7" s="3">
        <f t="shared" si="0"/>
        <v>0.16567827459706444</v>
      </c>
      <c r="F7" s="3">
        <v>3.3123627651542274E-2</v>
      </c>
      <c r="G7" s="3">
        <v>0.27778272387776626</v>
      </c>
      <c r="H7" s="3">
        <v>1.5654350788999977E-2</v>
      </c>
      <c r="I7" s="25">
        <f t="shared" si="1"/>
        <v>0.32656070231830847</v>
      </c>
    </row>
    <row r="8" spans="1:9" x14ac:dyDescent="0.35">
      <c r="A8" t="s">
        <v>5</v>
      </c>
      <c r="B8" s="3">
        <v>1.9843173743171599E-3</v>
      </c>
      <c r="C8" s="3">
        <v>2.2569101470218161E-2</v>
      </c>
      <c r="D8" s="3">
        <v>5.1685354919310629E-3</v>
      </c>
      <c r="E8" s="3">
        <f t="shared" si="0"/>
        <v>2.9721954336466384E-2</v>
      </c>
      <c r="F8" s="3">
        <v>7.260860928559828E-3</v>
      </c>
      <c r="G8" s="3">
        <v>8.2583113557729293E-2</v>
      </c>
      <c r="H8" s="3">
        <v>1.8912306013624001E-2</v>
      </c>
      <c r="I8" s="25">
        <f t="shared" si="1"/>
        <v>0.10875628049991312</v>
      </c>
    </row>
    <row r="9" spans="1:9" x14ac:dyDescent="0.35">
      <c r="A9" t="s">
        <v>6</v>
      </c>
      <c r="B9" s="3">
        <v>6.5882469703818719E-3</v>
      </c>
      <c r="C9" s="3">
        <v>7.0982184865110445E-2</v>
      </c>
      <c r="D9" s="3">
        <v>5.9429118132914164E-3</v>
      </c>
      <c r="E9" s="3">
        <f t="shared" si="0"/>
        <v>8.3513343648783739E-2</v>
      </c>
      <c r="F9" s="3">
        <v>9.4266428612940056E-3</v>
      </c>
      <c r="G9" s="3">
        <v>0.10156323969727576</v>
      </c>
      <c r="H9" s="3">
        <v>8.503279775623861E-3</v>
      </c>
      <c r="I9" s="25">
        <f t="shared" si="1"/>
        <v>0.11949316233419363</v>
      </c>
    </row>
    <row r="10" spans="1:9" x14ac:dyDescent="0.35">
      <c r="A10" t="s">
        <v>7</v>
      </c>
      <c r="B10" s="3">
        <v>1.8821565413515574E-2</v>
      </c>
      <c r="C10" s="3">
        <v>0.13505932515264826</v>
      </c>
      <c r="D10" s="3">
        <v>8.7276639240904518E-3</v>
      </c>
      <c r="E10" s="3">
        <f t="shared" si="0"/>
        <v>0.16260855449025427</v>
      </c>
      <c r="F10" s="3">
        <v>2.6097677105888156E-2</v>
      </c>
      <c r="G10" s="3">
        <v>0.18727106808246122</v>
      </c>
      <c r="H10" s="3">
        <v>1.2101637136731505E-2</v>
      </c>
      <c r="I10" s="25">
        <f t="shared" si="1"/>
        <v>0.22547038232508088</v>
      </c>
    </row>
    <row r="11" spans="1:9" x14ac:dyDescent="0.35">
      <c r="A11" t="s">
        <v>8</v>
      </c>
      <c r="B11" s="3">
        <v>5.6898073299058424E-2</v>
      </c>
      <c r="C11" s="3">
        <v>0.17000714196873107</v>
      </c>
      <c r="D11" s="3">
        <v>9.4856873869542252E-3</v>
      </c>
      <c r="E11" s="3">
        <f t="shared" si="0"/>
        <v>0.23639090265474372</v>
      </c>
      <c r="F11" s="3">
        <v>0.11860713366242517</v>
      </c>
      <c r="G11" s="3">
        <v>0.35438914961266121</v>
      </c>
      <c r="H11" s="3">
        <v>1.9773432148942002E-2</v>
      </c>
      <c r="I11" s="25">
        <f t="shared" si="1"/>
        <v>0.49276971542402837</v>
      </c>
    </row>
    <row r="12" spans="1:9" x14ac:dyDescent="0.35">
      <c r="A12" t="s">
        <v>9</v>
      </c>
      <c r="B12" s="3">
        <v>1.0593016382404542E-2</v>
      </c>
      <c r="C12" s="3">
        <v>3.7233977641994299E-2</v>
      </c>
      <c r="D12" s="3">
        <v>5.7847628037572723E-3</v>
      </c>
      <c r="E12" s="3">
        <f t="shared" si="0"/>
        <v>5.3611756828156117E-2</v>
      </c>
      <c r="F12" s="3">
        <v>1.7727042754285428E-2</v>
      </c>
      <c r="G12" s="3">
        <v>6.2309760482208772E-2</v>
      </c>
      <c r="H12" s="3">
        <v>9.6805984097164018E-3</v>
      </c>
      <c r="I12" s="25">
        <f t="shared" si="1"/>
        <v>8.9717401646210601E-2</v>
      </c>
    </row>
    <row r="13" spans="1:9" x14ac:dyDescent="0.35">
      <c r="A13" t="s">
        <v>10</v>
      </c>
      <c r="B13" s="3">
        <v>4.6518942379042746E-3</v>
      </c>
      <c r="C13" s="3">
        <v>2.6186194142228288E-2</v>
      </c>
      <c r="D13" s="3">
        <v>1.4335009651770881E-3</v>
      </c>
      <c r="E13" s="3">
        <f t="shared" si="0"/>
        <v>3.2271589345309652E-2</v>
      </c>
      <c r="F13" s="3">
        <v>1.4558868566274748E-2</v>
      </c>
      <c r="G13" s="3">
        <v>8.1954003954184576E-2</v>
      </c>
      <c r="H13" s="3">
        <v>4.4863771776211831E-3</v>
      </c>
      <c r="I13" s="25">
        <f t="shared" si="1"/>
        <v>0.10099924969808051</v>
      </c>
    </row>
    <row r="14" spans="1:9" x14ac:dyDescent="0.35">
      <c r="A14" t="s">
        <v>11</v>
      </c>
      <c r="B14" s="3">
        <v>6.5944212338735373E-3</v>
      </c>
      <c r="C14" s="3">
        <v>4.84771826720784E-2</v>
      </c>
      <c r="D14" s="3">
        <v>1.8145067386123041E-3</v>
      </c>
      <c r="E14" s="3">
        <f t="shared" si="0"/>
        <v>5.6886110644564239E-2</v>
      </c>
      <c r="F14" s="3">
        <v>6.6087194135136335E-2</v>
      </c>
      <c r="G14" s="3">
        <v>0.48582292042819042</v>
      </c>
      <c r="H14" s="3">
        <v>1.8184409949157349E-2</v>
      </c>
      <c r="I14" s="25">
        <f t="shared" si="1"/>
        <v>0.5700945245124841</v>
      </c>
    </row>
    <row r="15" spans="1:9" x14ac:dyDescent="0.35">
      <c r="A15" t="s">
        <v>12</v>
      </c>
      <c r="B15" s="3">
        <v>3.9455844012136525E-2</v>
      </c>
      <c r="C15" s="3">
        <v>0.18922354933348484</v>
      </c>
      <c r="D15" s="3">
        <v>1.0479241388509853E-2</v>
      </c>
      <c r="E15" s="3">
        <f t="shared" si="0"/>
        <v>0.23915863473413124</v>
      </c>
      <c r="F15" s="3">
        <v>0.11159140098633864</v>
      </c>
      <c r="G15" s="3">
        <v>0.53517347045563124</v>
      </c>
      <c r="H15" s="3">
        <v>2.9638023392887927E-2</v>
      </c>
      <c r="I15" s="25">
        <f t="shared" si="1"/>
        <v>0.67640289483485783</v>
      </c>
    </row>
    <row r="16" spans="1:9" x14ac:dyDescent="0.35">
      <c r="A16" t="s">
        <v>13</v>
      </c>
      <c r="B16" s="3">
        <v>9.5306898580246077E-4</v>
      </c>
      <c r="C16" s="3">
        <v>5.9054213080921378E-3</v>
      </c>
      <c r="D16" s="3">
        <v>2.8075481476103402E-3</v>
      </c>
      <c r="E16" s="3">
        <f t="shared" si="0"/>
        <v>9.6660384415049386E-3</v>
      </c>
      <c r="F16" s="3">
        <v>2.3391737361117995E-3</v>
      </c>
      <c r="G16" s="3">
        <v>1.4494025752955572E-2</v>
      </c>
      <c r="H16" s="3">
        <v>6.8907319276892637E-3</v>
      </c>
      <c r="I16" s="25">
        <f t="shared" si="1"/>
        <v>2.3723931416756633E-2</v>
      </c>
    </row>
    <row r="17" spans="1:9" x14ac:dyDescent="0.35">
      <c r="A17" t="s">
        <v>14</v>
      </c>
      <c r="B17" s="3">
        <v>8.8824426932047895E-4</v>
      </c>
      <c r="C17" s="3">
        <v>1.8380254054448427E-3</v>
      </c>
      <c r="D17" s="3">
        <v>0</v>
      </c>
      <c r="E17" s="3">
        <f t="shared" si="0"/>
        <v>2.7262696747653217E-3</v>
      </c>
      <c r="F17" s="3">
        <v>2.0709435225321465E-3</v>
      </c>
      <c r="G17" s="3">
        <v>4.2853603891725772E-3</v>
      </c>
      <c r="H17" s="3">
        <v>0</v>
      </c>
      <c r="I17" s="25">
        <f t="shared" si="1"/>
        <v>6.3563039117047236E-3</v>
      </c>
    </row>
    <row r="18" spans="1:9" x14ac:dyDescent="0.35">
      <c r="A18" s="2" t="s">
        <v>22</v>
      </c>
      <c r="B18" s="5">
        <v>1.3870053437674891E-2</v>
      </c>
      <c r="C18" s="5">
        <v>7.6043300578433254E-2</v>
      </c>
      <c r="D18" s="5">
        <v>5.9243412489311349E-3</v>
      </c>
      <c r="E18" s="5">
        <f t="shared" si="0"/>
        <v>9.5837695265039283E-2</v>
      </c>
      <c r="F18" s="5">
        <v>3.2921142276213233E-2</v>
      </c>
      <c r="G18" s="5">
        <v>0.18049190140071389</v>
      </c>
      <c r="H18" s="5">
        <v>1.4061667608224847E-2</v>
      </c>
      <c r="I18" s="26">
        <f t="shared" si="1"/>
        <v>0.22747471128515198</v>
      </c>
    </row>
  </sheetData>
  <mergeCells count="2">
    <mergeCell ref="B1:E1"/>
    <mergeCell ref="F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PPIC Farm Sizes and Water Data</vt:lpstr>
      <vt:lpstr>ReadMe</vt:lpstr>
      <vt:lpstr>ValleyWide Surface Water</vt:lpstr>
      <vt:lpstr>BasinWide Surface Water</vt:lpstr>
      <vt:lpstr>Volumes Allocations</vt:lpstr>
      <vt:lpstr>Shares Allocations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Cole</dc:creator>
  <cp:lastModifiedBy>Arabella Cureton</cp:lastModifiedBy>
  <dcterms:created xsi:type="dcterms:W3CDTF">2023-09-06T22:29:30Z</dcterms:created>
  <dcterms:modified xsi:type="dcterms:W3CDTF">2023-09-13T17:17:13Z</dcterms:modified>
</cp:coreProperties>
</file>